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15" windowWidth="15120" windowHeight="14025" tabRatio="940" activeTab="0"/>
  </bookViews>
  <sheets>
    <sheet name="Seite 9" sheetId="1" r:id="rId1"/>
    <sheet name="Seiten 10-11" sheetId="2" r:id="rId2"/>
    <sheet name="Seite 13" sheetId="3" r:id="rId3"/>
    <sheet name="Seite 14-15" sheetId="4" r:id="rId4"/>
    <sheet name="Seite 16" sheetId="5" r:id="rId5"/>
    <sheet name="Seite 18" sheetId="6" r:id="rId6"/>
    <sheet name="Seite19" sheetId="7" r:id="rId7"/>
    <sheet name="Seite 20-21" sheetId="8" r:id="rId8"/>
    <sheet name="Seite 23" sheetId="9" r:id="rId9"/>
    <sheet name="Seite 24-25" sheetId="10" r:id="rId10"/>
    <sheet name="Seite 27" sheetId="11" r:id="rId11"/>
    <sheet name="Seite 28-29" sheetId="12" r:id="rId12"/>
    <sheet name="Seite 31" sheetId="13" r:id="rId13"/>
    <sheet name="Seite 32-33" sheetId="14" r:id="rId14"/>
    <sheet name="Seite 34-35" sheetId="15" r:id="rId15"/>
    <sheet name="Seite 37" sheetId="16" r:id="rId16"/>
    <sheet name="Seite 38-39" sheetId="17" r:id="rId17"/>
    <sheet name="Seite 41" sheetId="18" r:id="rId18"/>
    <sheet name="Seite 42-43" sheetId="19" r:id="rId19"/>
    <sheet name="Seite 44" sheetId="20" r:id="rId20"/>
    <sheet name="Seite 47" sheetId="21" r:id="rId21"/>
    <sheet name="Seite 48-49" sheetId="22" r:id="rId22"/>
    <sheet name="Seite 51" sheetId="23" r:id="rId23"/>
    <sheet name="Seite 52-53" sheetId="24" r:id="rId24"/>
    <sheet name="Seite 57" sheetId="25" r:id="rId25"/>
    <sheet name="Seite 58-59" sheetId="26" r:id="rId26"/>
    <sheet name="Seite 60-61" sheetId="27" r:id="rId27"/>
    <sheet name="Seite 62" sheetId="28" r:id="rId28"/>
    <sheet name="Seite 63" sheetId="29" r:id="rId29"/>
    <sheet name="Seite 64" sheetId="30" r:id="rId30"/>
    <sheet name=" Seite 68-69" sheetId="31" r:id="rId31"/>
    <sheet name="Seite 70-71" sheetId="32" r:id="rId32"/>
    <sheet name="Seite 76-77" sheetId="33" r:id="rId33"/>
    <sheet name="Seite 78" sheetId="34" r:id="rId34"/>
  </sheets>
  <definedNames>
    <definedName name="_xlnm.Print_Area" localSheetId="30">' Seite 68-69'!$A$1:$W$41</definedName>
    <definedName name="_xlnm.Print_Area" localSheetId="2">'Seite 13'!$A$1:$K$72</definedName>
    <definedName name="_xlnm.Print_Area" localSheetId="3">'Seite 14-15'!$A$1:$Z$67</definedName>
    <definedName name="_xlnm.Print_Area" localSheetId="4">'Seite 16'!$A$1:$N$44</definedName>
    <definedName name="_xlnm.Print_Area" localSheetId="5">'Seite 18'!$A$1:$T$73</definedName>
    <definedName name="_xlnm.Print_Area" localSheetId="7">'Seite 20-21'!$A$1:$Z$67</definedName>
    <definedName name="_xlnm.Print_Area" localSheetId="8">'Seite 23'!$A$1:$N$44</definedName>
    <definedName name="_xlnm.Print_Area" localSheetId="9">'Seite 24-25'!$A$1:$Z$67</definedName>
    <definedName name="_xlnm.Print_Area" localSheetId="10">'Seite 27'!$A$1:$N$44</definedName>
    <definedName name="_xlnm.Print_Area" localSheetId="11">'Seite 28-29'!$A$1:$Z$68</definedName>
    <definedName name="_xlnm.Print_Area" localSheetId="12">'Seite 31'!$A$1:$P$76</definedName>
    <definedName name="_xlnm.Print_Area" localSheetId="13">'Seite 32-33'!$A$1:$P$74</definedName>
    <definedName name="_xlnm.Print_Area" localSheetId="14">'Seite 34-35'!$A$1:$P$74</definedName>
    <definedName name="_xlnm.Print_Area" localSheetId="15">'Seite 37'!$A$1:$N$44</definedName>
    <definedName name="_xlnm.Print_Area" localSheetId="16">'Seite 38-39'!$A$1:$Y$67</definedName>
    <definedName name="_xlnm.Print_Area" localSheetId="17">'Seite 41'!$A$1:$M$73</definedName>
    <definedName name="_xlnm.Print_Area" localSheetId="18">'Seite 42-43'!$A$1:$W$67</definedName>
    <definedName name="_xlnm.Print_Area" localSheetId="19">'Seite 44'!$A$1:$N$44</definedName>
    <definedName name="_xlnm.Print_Area" localSheetId="20">'Seite 47'!$A$1:$E$72</definedName>
    <definedName name="_xlnm.Print_Area" localSheetId="21">'Seite 48-49'!$A$1:$Z$72</definedName>
    <definedName name="_xlnm.Print_Area" localSheetId="22">'Seite 51'!$A$1:$N$41</definedName>
    <definedName name="_xlnm.Print_Area" localSheetId="23">'Seite 52-53'!$A$1:$P$63</definedName>
    <definedName name="_xlnm.Print_Area" localSheetId="24">'Seite 57'!$A$1:$I$70</definedName>
    <definedName name="_xlnm.Print_Area" localSheetId="25">'Seite 58-59'!$A$1:$U$73</definedName>
    <definedName name="_xlnm.Print_Area" localSheetId="26">'Seite 60-61'!$A$1:$U$73</definedName>
    <definedName name="_xlnm.Print_Area" localSheetId="29">'Seite 64'!$A$1:$L$52</definedName>
    <definedName name="_xlnm.Print_Area" localSheetId="31">'Seite 70-71'!$A$1:$P$40</definedName>
    <definedName name="_xlnm.Print_Area" localSheetId="32">'Seite 76-77'!$A$1:$AK$48</definedName>
    <definedName name="_xlnm.Print_Area" localSheetId="33">'Seite 78'!$A$1:$R$50</definedName>
    <definedName name="_xlnm.Print_Area" localSheetId="0">'Seite 9'!$A$1:$N$44</definedName>
    <definedName name="_xlnm.Print_Area" localSheetId="6">'Seite19'!$A$1:$N$44</definedName>
    <definedName name="_xlnm.Print_Area" localSheetId="1">'Seiten 10-11'!$A$1:$Z$67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<sst xmlns="http://schemas.openxmlformats.org/spreadsheetml/2006/main" count="3098" uniqueCount="475">
  <si>
    <t>Erbanfälle  /  Parts héréditaires</t>
  </si>
  <si>
    <t xml:space="preserve">Steuersubjekt: </t>
  </si>
  <si>
    <t>Reine Holding-Aktiengesellschaft mit ausschliesslicher Beteiligung an anderen Gesellschaften</t>
  </si>
  <si>
    <t>Annahmen</t>
  </si>
  <si>
    <t>Hypothèses</t>
  </si>
  <si>
    <t>Sujet fiscal:</t>
  </si>
  <si>
    <t>Marginalbelastung in den Kantonshauptorten</t>
  </si>
  <si>
    <t>Charge marginale dans les chefs-lieux des cantons</t>
  </si>
  <si>
    <t>Lediger / Personne célibataire</t>
  </si>
  <si>
    <t>Bruttoarbeitseinkommen in 1'000 Fr. / Revenu brut du travail en 1'000 fr.</t>
  </si>
  <si>
    <t>Kantonshauptorte</t>
  </si>
  <si>
    <t>Chefs-lieux des cantons</t>
  </si>
  <si>
    <t>bis / à</t>
  </si>
  <si>
    <t>Bund</t>
  </si>
  <si>
    <t>Confédération</t>
  </si>
  <si>
    <t>Marginalbelastung in o/o / Charge marginale en o/o</t>
  </si>
  <si>
    <t>Lediger</t>
  </si>
  <si>
    <t>Bruttoarbeitseinkommen in Franken</t>
  </si>
  <si>
    <t>Steuerbelastung in Franken</t>
  </si>
  <si>
    <t>Freiburg</t>
  </si>
  <si>
    <t>Sitten</t>
  </si>
  <si>
    <t>Neuenburg</t>
  </si>
  <si>
    <t>Genf</t>
  </si>
  <si>
    <t>Delsberg</t>
  </si>
  <si>
    <t>Steuerbelastung in Prozenten des Bruttoarbeitseinkommens</t>
  </si>
  <si>
    <t>Onkel und Tanten sowie Nichtverwandte  /  Oncles et tantes ainsi que personnes sans lien de parenté</t>
  </si>
  <si>
    <t>Erbanfälle an Onkel und Tanten</t>
  </si>
  <si>
    <t>Erbanfälle an Nichtverwandte</t>
  </si>
  <si>
    <t>Parts héréditaires des oncles et tantes</t>
  </si>
  <si>
    <t>Parts héréditaires des personnes sans lien de parenté</t>
  </si>
  <si>
    <t>Erbanfallsteuern / Impôts sur les parts héréditaires</t>
  </si>
  <si>
    <t>Gemeinden/Communes</t>
  </si>
  <si>
    <t>%</t>
  </si>
  <si>
    <t>Charge de la fortune nette due aux impôts cantonaux, communaux et paroissiaux</t>
  </si>
  <si>
    <t>Belastung des Reinvermögens durch Kantons-, Gemeinde- und Kirchensteuern</t>
  </si>
  <si>
    <t>Belastung des AHV- und Pensionseinkommens durch Kantons-, Gemeinde- und Kirchensteuern</t>
  </si>
  <si>
    <t>Charge du revenu provenant de l'AVS et d'une pension due aux impôts cantonaux, communaux et paroissiaux</t>
  </si>
  <si>
    <t>Rendite in Prozenten  /  Rendement en pour-cent</t>
  </si>
  <si>
    <t>Kapital und Reserven 100'000 Franken  /  Capital et réserves 100'000 francs</t>
  </si>
  <si>
    <t xml:space="preserve">Zürich </t>
  </si>
  <si>
    <t xml:space="preserve">Bern </t>
  </si>
  <si>
    <t xml:space="preserve">Luzern </t>
  </si>
  <si>
    <t xml:space="preserve">Altdorf </t>
  </si>
  <si>
    <t xml:space="preserve">Schwyz </t>
  </si>
  <si>
    <t xml:space="preserve">Belastung des Bruttoarbeitseinkommens durch Kantons-, Gemeinde- und Kirchensteuern für einen Verheirateten, </t>
  </si>
  <si>
    <t>Steuerbelastung in Prozenten</t>
  </si>
  <si>
    <t>Einkommensverteilung  70 : 30</t>
  </si>
  <si>
    <t>Konkubinat - Doppelverdiener</t>
  </si>
  <si>
    <t>Konkubinat</t>
  </si>
  <si>
    <t>Concubinage</t>
  </si>
  <si>
    <t>Veränderung der Belastung des Bruttoarbeitseinkommens durch Kantons-, Gemeinde- und Kirchensteuern in Prozenten</t>
  </si>
  <si>
    <t>Changement de la charge du revenu brut du travail due aux impôts cantonaux, communaux et paroissiaux, en pour-cent</t>
  </si>
  <si>
    <t>Personenwagen</t>
  </si>
  <si>
    <t>Hubraum (cm3)</t>
  </si>
  <si>
    <t xml:space="preserve">Steuer-PS </t>
  </si>
  <si>
    <t>KW</t>
  </si>
  <si>
    <t>Maximal zulässiges Gesamtgewicht in kg</t>
  </si>
  <si>
    <t>Motorfahrzeugsteuern in Franken</t>
  </si>
  <si>
    <t>Voitures de tourisme</t>
  </si>
  <si>
    <t>Cylindrée (cm3)</t>
  </si>
  <si>
    <t>CV-impôt</t>
  </si>
  <si>
    <t>kW</t>
  </si>
  <si>
    <t>Poids total maximum autorisé en kg</t>
  </si>
  <si>
    <t>Auswirkungen der Sozialabzüge  / Effets des déductions sociales</t>
  </si>
  <si>
    <t xml:space="preserve">Entlastung eines Verheirateten ohne Kinder gegenüber einem Ledigen </t>
  </si>
  <si>
    <t>Fribourg</t>
  </si>
  <si>
    <t>fr.</t>
  </si>
  <si>
    <t>Aarau</t>
  </si>
  <si>
    <t>Bern</t>
  </si>
  <si>
    <t>Solothurn</t>
  </si>
  <si>
    <t>Frauenfeld</t>
  </si>
  <si>
    <t>Luzern</t>
  </si>
  <si>
    <t>Basel</t>
  </si>
  <si>
    <t>Bellinzona</t>
  </si>
  <si>
    <t>Altdorf</t>
  </si>
  <si>
    <t>Liestal</t>
  </si>
  <si>
    <t>Lausanne</t>
  </si>
  <si>
    <t>Schwyz</t>
  </si>
  <si>
    <t>Schaffhausen</t>
  </si>
  <si>
    <t>Sion</t>
  </si>
  <si>
    <t>Sarnen</t>
  </si>
  <si>
    <t>Herisau</t>
  </si>
  <si>
    <t>Neuchâtel</t>
  </si>
  <si>
    <t>Stans</t>
  </si>
  <si>
    <t>Appenzell</t>
  </si>
  <si>
    <t>Genève</t>
  </si>
  <si>
    <t>Glarus</t>
  </si>
  <si>
    <t>St. Gallen</t>
  </si>
  <si>
    <t>Delémont</t>
  </si>
  <si>
    <t>Zug</t>
  </si>
  <si>
    <t>Chur</t>
  </si>
  <si>
    <t>Direkte Bundessteuer</t>
  </si>
  <si>
    <t>Impôt fédéral direct</t>
  </si>
  <si>
    <t>Belastung des Bruttoarbeitseinkommens durch Kantons-, Gemeinde- und Kirchensteuern</t>
  </si>
  <si>
    <t>Charge du revenu brut du travail due aux impôts cantonaux, communaux et paroissiaux</t>
  </si>
  <si>
    <t>Diminution pour une personne mariée avec 2 enfants (y compris les allocations pour enfants), par rapport à une</t>
  </si>
  <si>
    <t>Verheirateter Rentner</t>
  </si>
  <si>
    <t xml:space="preserve">AHV- und Pensionseinkommen in Franken </t>
  </si>
  <si>
    <t>Steuerbelastung in Prozenten des AHV- und Pensionseinkommens</t>
  </si>
  <si>
    <t>Bruttoarbeitseinkommen in 1000 Franken / Revenu brut du travail en 1000 francs</t>
  </si>
  <si>
    <t>20'</t>
  </si>
  <si>
    <t>25'</t>
  </si>
  <si>
    <t>Epoux dont un seul excerce une activité lucrative</t>
  </si>
  <si>
    <t>Charge du revenu brut du travail due aux impôts cantonaux, communaux et paroissiaux pour une personne mariée exerçant une activité lucrative dépendante, avec certificat de salaire, sans enfant</t>
  </si>
  <si>
    <t>30'</t>
  </si>
  <si>
    <t>35'</t>
  </si>
  <si>
    <t>40'</t>
  </si>
  <si>
    <t>45'</t>
  </si>
  <si>
    <t>50'</t>
  </si>
  <si>
    <t>60'</t>
  </si>
  <si>
    <t>70'</t>
  </si>
  <si>
    <t>80'</t>
  </si>
  <si>
    <t>90'</t>
  </si>
  <si>
    <t>100'</t>
  </si>
  <si>
    <t>150'</t>
  </si>
  <si>
    <t>200'</t>
  </si>
  <si>
    <t>300'</t>
  </si>
  <si>
    <t>400'</t>
  </si>
  <si>
    <t>500'</t>
  </si>
  <si>
    <t>15'</t>
  </si>
  <si>
    <t>17.5'</t>
  </si>
  <si>
    <t>unselbständig Erwerbenden mit Lohnausweis, ohne Kinder</t>
  </si>
  <si>
    <t>Jahre</t>
  </si>
  <si>
    <t>Index der Konsumentenpreise, Stand im Dezember des Vorjahres (September 1977 = 100)</t>
  </si>
  <si>
    <t>Bruttoarbeitseinkommen (Lohnausweis) bei Teuerungsausgleich in Franken</t>
  </si>
  <si>
    <t>Ticino</t>
  </si>
  <si>
    <t>Revenu brut du travail en francs</t>
  </si>
  <si>
    <t>Reingewinn  4'000 Franken 3)</t>
  </si>
  <si>
    <t>Reingewinn  8'000 Franken 3)</t>
  </si>
  <si>
    <t xml:space="preserve">St. Gallen </t>
  </si>
  <si>
    <t>Reingewinn  20'000 Franken 3)</t>
  </si>
  <si>
    <t>Reingewinn  30'000 Franken 3)</t>
  </si>
  <si>
    <t xml:space="preserve">Bénéfice net </t>
  </si>
  <si>
    <t>Montants d'impôt en francs</t>
  </si>
  <si>
    <t>déterminant</t>
  </si>
  <si>
    <t xml:space="preserve">pour le calcul </t>
  </si>
  <si>
    <t>Canton</t>
  </si>
  <si>
    <t>Chefs-lieux-des cantons</t>
  </si>
  <si>
    <t>de l'impôt</t>
  </si>
  <si>
    <t>et</t>
  </si>
  <si>
    <t>en francs</t>
  </si>
  <si>
    <t>commune 2)</t>
  </si>
  <si>
    <t>Bénéfice net   12'000 francs 3)</t>
  </si>
  <si>
    <t>Bénéfice net   16'000 francs 3)</t>
  </si>
  <si>
    <t>Genf  3)</t>
  </si>
  <si>
    <t>Genève  3)</t>
  </si>
  <si>
    <t>3)  Ohne Gewerbesteuer</t>
  </si>
  <si>
    <t>3)  Sans la taxe professionnelle fixe</t>
  </si>
  <si>
    <t>1)  SA commerciales, industrielles ou bancaires, sans participations</t>
  </si>
  <si>
    <t>2)  Reingewinn vor Abzug der im Geschäftsjahr bezahlten Steuern</t>
  </si>
  <si>
    <t>2)  Bénéfice net avant déduction des impôts payés pendant l'exercice</t>
  </si>
  <si>
    <t>Augmentation ou Diminution (-) de la charge d'un rentier marié par rapport à une personne mariée exerçant une activité lucrative dépendante, sans enfants</t>
  </si>
  <si>
    <t xml:space="preserve">  Mehrbelastung bzw. Entlastung (-) in Prozenten / Augmentation ou diminution (-) en pour-cent</t>
  </si>
  <si>
    <t>Verheirateter ohne Kinder</t>
  </si>
  <si>
    <t>Entlastung eines Verheirateten mit 2 Kindern (inklusive Kinderzulagen) gegenüber einem Verheirateten ohne Kinder</t>
  </si>
  <si>
    <t>Verheirateter mit 2 Kindern</t>
  </si>
  <si>
    <t>Einkommensvertreilung 50 : 50</t>
  </si>
  <si>
    <t>Répartition du revenu   50 : 50</t>
  </si>
  <si>
    <t>Einkommensvertreilung 70 : 30</t>
  </si>
  <si>
    <t>Répartition du revenu   70 : 30</t>
  </si>
  <si>
    <t>Indizierte Steuerbelastung  /  Charge fiscale indexée</t>
  </si>
  <si>
    <t>Alleinverdiener - Doppelverdiener</t>
  </si>
  <si>
    <t>Alleinverdiener</t>
  </si>
  <si>
    <t>Doppelverdiener</t>
  </si>
  <si>
    <t>Einkommensverteilung  50 : 50</t>
  </si>
  <si>
    <t>Appenzell I.Rh.</t>
  </si>
  <si>
    <t>Sattelschlepper / Tracteur de sem.rem. 1)</t>
  </si>
  <si>
    <t>Anhänger / Remorque</t>
  </si>
  <si>
    <t>Diminution pour une personne mariée, sans enfant, par rapport à une personne célibataire</t>
  </si>
  <si>
    <t>Reinvermögen in 1'000 Franken / Fortune nette en 1'000 francs</t>
  </si>
  <si>
    <t>Zürich</t>
  </si>
  <si>
    <r>
      <t>Reingewinn- und Kapitalbelastung</t>
    </r>
    <r>
      <rPr>
        <b/>
        <sz val="12"/>
        <rFont val="Helvetica"/>
        <family val="2"/>
      </rPr>
      <t xml:space="preserve"> durch Kantons-, Gemeinde- und Kirchensteuern sowie direkte Bundessteuer insgesamt in Prozenten des Reingewinnes 2)</t>
    </r>
  </si>
  <si>
    <t>2) Les communes peuvent percevoir des centimes additionnels à l'impôt perçu par le canton, mais au maximum 100 centimes par fr.</t>
  </si>
  <si>
    <t>Basel-Landschaft</t>
  </si>
  <si>
    <t>Parts héréditaires des frères et soeurs</t>
  </si>
  <si>
    <t>Doppelverdiener gegenüber Alleinverdiener (Alleinverdiener = 100)</t>
  </si>
  <si>
    <t xml:space="preserve"> Doppelverdiener gegenüber Konkubinat (Konkubinat = 100)</t>
  </si>
  <si>
    <t xml:space="preserve"> Epoux exerçant tous deux une activité lucrative par rapport au</t>
  </si>
  <si>
    <t xml:space="preserve"> concubinage (concubinage = 100)</t>
  </si>
  <si>
    <t xml:space="preserve">Epoux exerçant tous deux une activité lucrative par rapport à </t>
  </si>
  <si>
    <t>ceux dont un seul exerce une activité lucrative (époux dont un</t>
  </si>
  <si>
    <t>seul exerce une activité lucrative  = 100)</t>
  </si>
  <si>
    <t>Aktiengesellschaften 1)  /  Sociétés anonymes 1)</t>
  </si>
  <si>
    <t xml:space="preserve">Sarnen </t>
  </si>
  <si>
    <t xml:space="preserve">Stans </t>
  </si>
  <si>
    <t xml:space="preserve">Glarus </t>
  </si>
  <si>
    <t xml:space="preserve">Zug </t>
  </si>
  <si>
    <t xml:space="preserve">Freiburg </t>
  </si>
  <si>
    <t xml:space="preserve">Solothurn  </t>
  </si>
  <si>
    <t xml:space="preserve">Basel </t>
  </si>
  <si>
    <t xml:space="preserve">Liestal </t>
  </si>
  <si>
    <t xml:space="preserve">Schaffhausen  </t>
  </si>
  <si>
    <t xml:space="preserve">Herisau </t>
  </si>
  <si>
    <t xml:space="preserve">Appenzell  </t>
  </si>
  <si>
    <t xml:space="preserve">St. Gallen  </t>
  </si>
  <si>
    <t xml:space="preserve">Chur </t>
  </si>
  <si>
    <t xml:space="preserve">Aarau </t>
  </si>
  <si>
    <t xml:space="preserve">Bellinzona </t>
  </si>
  <si>
    <t xml:space="preserve">Lausanne </t>
  </si>
  <si>
    <t xml:space="preserve">Sitten </t>
  </si>
  <si>
    <t xml:space="preserve">Neuenburg </t>
  </si>
  <si>
    <t>Genf  4)</t>
  </si>
  <si>
    <t xml:space="preserve">Delsberg </t>
  </si>
  <si>
    <t>Kapital und Reserven 2'000'000 Franken  /  Capital et réserves 2'000'000 de francs</t>
  </si>
  <si>
    <t xml:space="preserve">Zurich </t>
  </si>
  <si>
    <t xml:space="preserve">Berne </t>
  </si>
  <si>
    <t xml:space="preserve">Lucerne </t>
  </si>
  <si>
    <t xml:space="preserve">Glaris </t>
  </si>
  <si>
    <t xml:space="preserve">Zoug </t>
  </si>
  <si>
    <t xml:space="preserve">Fribourg </t>
  </si>
  <si>
    <t xml:space="preserve">Soleure  </t>
  </si>
  <si>
    <t xml:space="preserve">Bâle </t>
  </si>
  <si>
    <t xml:space="preserve">Schaffhouse  </t>
  </si>
  <si>
    <t xml:space="preserve">Hérisau </t>
  </si>
  <si>
    <t xml:space="preserve">Saint-Gall  </t>
  </si>
  <si>
    <t xml:space="preserve">Coire </t>
  </si>
  <si>
    <t xml:space="preserve">Sion </t>
  </si>
  <si>
    <t xml:space="preserve">Neuchâtel </t>
  </si>
  <si>
    <t xml:space="preserve">Delémont </t>
  </si>
  <si>
    <t xml:space="preserve">1)  Handels-, Industrie-, Bank-AG, ohne Beteiligungen </t>
  </si>
  <si>
    <t>Verwaltungsgesellschaften  /  Sociétés de base</t>
  </si>
  <si>
    <t>Gesellschaft, die ihren Sitz im Kanton hat, ohne hier jedoch eine Geschäftstätigkeit auszuüben</t>
  </si>
  <si>
    <t>Société ayant un domicile dans le canton sans cependant y exercer une activité commerciale</t>
  </si>
  <si>
    <t>Aktiengesellschaften 1)</t>
  </si>
  <si>
    <t>Für die Steuer-</t>
  </si>
  <si>
    <t>Steuerbeträge in Franken</t>
  </si>
  <si>
    <t xml:space="preserve">berechnung </t>
  </si>
  <si>
    <t>massgebender</t>
  </si>
  <si>
    <t>Kanton</t>
  </si>
  <si>
    <t xml:space="preserve">Reingewinn </t>
  </si>
  <si>
    <t>und</t>
  </si>
  <si>
    <t>Total</t>
  </si>
  <si>
    <t>in Franken</t>
  </si>
  <si>
    <t>Gemeinde 2)</t>
  </si>
  <si>
    <t>Epoux exerçant tous deux une activité lucrative</t>
  </si>
  <si>
    <t>Kantone / Cantons</t>
  </si>
  <si>
    <t>Marginalbelastung in o/oo / Charge marginale en o/oo</t>
  </si>
  <si>
    <t>Steuerbelastung in Promillen des Reinvermögens</t>
  </si>
  <si>
    <t>Personne mariée, sans enfant</t>
  </si>
  <si>
    <t>Steuerhoheit</t>
  </si>
  <si>
    <t>20'000 Fr.</t>
  </si>
  <si>
    <t>50'000 Fr.</t>
  </si>
  <si>
    <t>100'000 Fr.</t>
  </si>
  <si>
    <t>500'000 Fr.</t>
  </si>
  <si>
    <t xml:space="preserve">Zug  </t>
  </si>
  <si>
    <t>Solothurn 1)</t>
  </si>
  <si>
    <t>Graubünden 1)</t>
  </si>
  <si>
    <t>Luzern (Stadt)</t>
  </si>
  <si>
    <t>Lausanne 2)</t>
  </si>
  <si>
    <t>Erbanfälle an Geschwister</t>
  </si>
  <si>
    <t>Erbanfälle an Neffen und Nichten</t>
  </si>
  <si>
    <t>Parts héréditaires des neveux et nièces</t>
  </si>
  <si>
    <t>Souveraineté fiscale</t>
  </si>
  <si>
    <t>20'000 fr.</t>
  </si>
  <si>
    <t>50'000 fr.</t>
  </si>
  <si>
    <t>100'000 fr.</t>
  </si>
  <si>
    <t>500'000 fr.</t>
  </si>
  <si>
    <t>Impôts sur les parts héréditaires</t>
  </si>
  <si>
    <t>Fribourg (Ville)</t>
  </si>
  <si>
    <t>Société anonyme holding ayant exclusivement des participations à d'autres sociétés</t>
  </si>
  <si>
    <t>Steuerobjekt:</t>
  </si>
  <si>
    <t>Objet fiscal:</t>
  </si>
  <si>
    <t>1'000'000 Fr. Kapital, 500'000 Fr. offene Reserven und 500'000 Fr. versteuerte stille Reserven kombiniert mit verschiedenen Renditetypen</t>
  </si>
  <si>
    <t>1'000'000 fr. de capital, 500'000 fr. de réserves apparentes et 500'000 fr. de réserves latentes imposées, combinés avec différents types de rendement</t>
  </si>
  <si>
    <r>
      <t xml:space="preserve">Genève </t>
    </r>
    <r>
      <rPr>
        <b/>
        <vertAlign val="superscript"/>
        <sz val="14"/>
        <rFont val="Helvetica"/>
        <family val="2"/>
      </rPr>
      <t>2)</t>
    </r>
  </si>
  <si>
    <r>
      <t>Bund</t>
    </r>
    <r>
      <rPr>
        <b/>
        <vertAlign val="superscript"/>
        <sz val="12"/>
        <rFont val="Helvetica"/>
        <family val="2"/>
      </rPr>
      <t xml:space="preserve"> 2)</t>
    </r>
  </si>
  <si>
    <r>
      <t>Confédération</t>
    </r>
    <r>
      <rPr>
        <b/>
        <vertAlign val="superscript"/>
        <sz val="12"/>
        <rFont val="Helvetica"/>
        <family val="2"/>
      </rPr>
      <t xml:space="preserve"> 2)</t>
    </r>
  </si>
  <si>
    <t>Mehrbelastung bzw. Entlastung (-) in Franken / Augmentation ou diminution (-) en francs</t>
  </si>
  <si>
    <t xml:space="preserve">Mehrbelastung bzw. Entlastung (-) eines verheirateten Rentners gegenüber einem verheirateten Unselbständigerwerbenden ohne Kinder </t>
  </si>
  <si>
    <t>Reingewinn  80'000 Franken 3)</t>
  </si>
  <si>
    <t>Reingewinn  160'000 Franken 3)</t>
  </si>
  <si>
    <t>Reingewinn  400'000 Franken 3)</t>
  </si>
  <si>
    <t>Reingewinn  600'000 Franken 3)</t>
  </si>
  <si>
    <t>Bénéfice net   240'000 francs 3)</t>
  </si>
  <si>
    <t>Bénéfice net   320'000 francs 3)</t>
  </si>
  <si>
    <t>Steuerbares Kapital in Franken  /  Capital imposable en francs</t>
  </si>
  <si>
    <t>Steuerbelastung in Franken  /  Charge fiscale en francs</t>
  </si>
  <si>
    <t>1) Handels-, Industrie-, Bank-AG</t>
  </si>
  <si>
    <t>1) SA commerciales, industrielles ou bancaires</t>
  </si>
  <si>
    <t>Holdinggesellschaften  /  Sociétés holding</t>
  </si>
  <si>
    <t>Reingewinn 1)  /  Bénéfice net 1)</t>
  </si>
  <si>
    <t>0 Franken</t>
  </si>
  <si>
    <t>80'000 Franken</t>
  </si>
  <si>
    <t>160'000 Franken</t>
  </si>
  <si>
    <t>Steuerbeträge in Franken  /  Montants d'impôt en francs</t>
  </si>
  <si>
    <t>Gemeinde</t>
  </si>
  <si>
    <t>commune</t>
  </si>
  <si>
    <t>1) Reingewinn vor Abzug der im Geschäftsjahr bezahlten Steuern</t>
  </si>
  <si>
    <t>1) Bénéfice net avant déduction des impôts payés pendant l'exercice</t>
  </si>
  <si>
    <t>2) Ohne Gewerbesteuer</t>
  </si>
  <si>
    <t>2) Sans la taxe professionnelle</t>
  </si>
  <si>
    <t>2) Besteuerung wie Aktiengesellschaften</t>
  </si>
  <si>
    <t>2) Imposition comme pour les sociétés anonymes</t>
  </si>
  <si>
    <t>AHV- und Pensionseinkommen</t>
  </si>
  <si>
    <t>Bruttoarbeitseinkommen in Franken / Revenu brut du travail en francs</t>
  </si>
  <si>
    <t>Bund / Confédération</t>
  </si>
  <si>
    <t>Entlastung in Franken / Diminution en francs</t>
  </si>
  <si>
    <t>Einkommen in Franken / Revenu en francs</t>
  </si>
  <si>
    <t>Impôts sur les véhicules à moteur en francs</t>
  </si>
  <si>
    <t>Lastwagen</t>
  </si>
  <si>
    <t>Maximal zulässige Nutzlast in kg</t>
  </si>
  <si>
    <t>Steuer-PS / DIN-PS</t>
  </si>
  <si>
    <t>12.14 / 90</t>
  </si>
  <si>
    <t>23.28 / 100</t>
  </si>
  <si>
    <t>19.27 / 85</t>
  </si>
  <si>
    <t>31.70 / 128</t>
  </si>
  <si>
    <t>31.21 / 130</t>
  </si>
  <si>
    <t>28.00 / 133</t>
  </si>
  <si>
    <t>33.59 / 145</t>
  </si>
  <si>
    <t>Camions</t>
  </si>
  <si>
    <t>Charge utile maximum autorisée en kg</t>
  </si>
  <si>
    <t xml:space="preserve">-     </t>
  </si>
  <si>
    <t>CV-Impôt / CV DIN</t>
  </si>
  <si>
    <t>53.26 / 204</t>
  </si>
  <si>
    <t>60.95 / 360</t>
  </si>
  <si>
    <t>58.13 / 280</t>
  </si>
  <si>
    <t>61.12 / 330</t>
  </si>
  <si>
    <t>74.46 / 330</t>
  </si>
  <si>
    <t>61.12  /  330</t>
  </si>
  <si>
    <t>Impôt sur les véhicules à moteur en francs</t>
  </si>
  <si>
    <t>Motorrad / Motocycle</t>
  </si>
  <si>
    <t>Erwerbsfähiger Verheirateter ohne Kinder  /  Personne mariée, sans enfant, capable de travailler</t>
  </si>
  <si>
    <t>Vaud</t>
  </si>
  <si>
    <t>Valais</t>
  </si>
  <si>
    <t>Reinvermögen in Franken</t>
  </si>
  <si>
    <t>personne mariée, sans enfant</t>
  </si>
  <si>
    <r>
      <t xml:space="preserve">Steuerbelastung durch </t>
    </r>
    <r>
      <rPr>
        <b/>
        <u val="single"/>
        <sz val="12"/>
        <rFont val="Helvetica"/>
        <family val="2"/>
      </rPr>
      <t>Kapital- und Reingewinnsteuern</t>
    </r>
    <r>
      <rPr>
        <b/>
        <sz val="12"/>
        <rFont val="Helvetica"/>
        <family val="2"/>
      </rPr>
      <t xml:space="preserve"> / Charge fiscale due aux impôts sur </t>
    </r>
    <r>
      <rPr>
        <b/>
        <u val="single"/>
        <sz val="12"/>
        <rFont val="Helvetica"/>
        <family val="2"/>
      </rPr>
      <t>le bénéfice net et le capital</t>
    </r>
  </si>
  <si>
    <t>Appenzell   I.Rh.</t>
  </si>
  <si>
    <t>Graubünden</t>
  </si>
  <si>
    <t>Aargau</t>
  </si>
  <si>
    <t>Thurgau</t>
  </si>
  <si>
    <t>Tessin</t>
  </si>
  <si>
    <t>Waadt</t>
  </si>
  <si>
    <t>Wallis</t>
  </si>
  <si>
    <t>Jura</t>
  </si>
  <si>
    <t>Cantons</t>
  </si>
  <si>
    <r>
      <t>Charge globale sur le bénéfice net et sur le capital</t>
    </r>
    <r>
      <rPr>
        <b/>
        <sz val="12"/>
        <rFont val="Helvetica"/>
        <family val="2"/>
      </rPr>
      <t xml:space="preserve"> due aux impôts cantonaux, communaux et paroissiaux ainsi que l'impôt fédéral direct en pour-cent du bénéfice net 2)</t>
    </r>
  </si>
  <si>
    <r>
      <t xml:space="preserve">Steuerbelastung des </t>
    </r>
    <r>
      <rPr>
        <b/>
        <u val="single"/>
        <sz val="12"/>
        <rFont val="Helvetica"/>
        <family val="2"/>
      </rPr>
      <t>Kapitals</t>
    </r>
    <r>
      <rPr>
        <b/>
        <sz val="12"/>
        <rFont val="Helvetica"/>
        <family val="2"/>
      </rPr>
      <t xml:space="preserve"> durch Kantons-, Gemeinde- und Kirchensteuern</t>
    </r>
  </si>
  <si>
    <r>
      <t xml:space="preserve">Charge fiscale du </t>
    </r>
    <r>
      <rPr>
        <b/>
        <u val="single"/>
        <sz val="12"/>
        <rFont val="Helvetica"/>
        <family val="2"/>
      </rPr>
      <t>capital</t>
    </r>
    <r>
      <rPr>
        <b/>
        <sz val="12"/>
        <rFont val="Helvetica"/>
        <family val="2"/>
      </rPr>
      <t xml:space="preserve"> due aux impôts cantonaux, communaux et paroissiaux</t>
    </r>
  </si>
  <si>
    <r>
      <t xml:space="preserve">Steuerbelastung durch </t>
    </r>
    <r>
      <rPr>
        <b/>
        <u val="single"/>
        <sz val="12"/>
        <rFont val="Helvetica"/>
        <family val="2"/>
      </rPr>
      <t>Kapitalsteuern</t>
    </r>
    <r>
      <rPr>
        <b/>
        <sz val="12"/>
        <rFont val="Helvetica"/>
        <family val="2"/>
      </rPr>
      <t xml:space="preserve"> / Charge fiscale due aux </t>
    </r>
    <r>
      <rPr>
        <b/>
        <u val="single"/>
        <sz val="12"/>
        <rFont val="Helvetica"/>
        <family val="2"/>
      </rPr>
      <t>impôts sur le capital</t>
    </r>
  </si>
  <si>
    <t>Alleinstehende(r) Rentner(in)</t>
  </si>
  <si>
    <t>Alleinstehende(r) mit 2 Kindern</t>
  </si>
  <si>
    <t>Kantone</t>
  </si>
  <si>
    <t>Uri</t>
  </si>
  <si>
    <t>Obwalden</t>
  </si>
  <si>
    <t>Nidwalden</t>
  </si>
  <si>
    <t>Basel-Stadt</t>
  </si>
  <si>
    <t>Appenzell A.Rh.</t>
  </si>
  <si>
    <t>Steuerbelastung durch Reingewinn- und Kapitalsteuern / Charge fiscale due aux impôts sur le bénéfice net et sur le capital</t>
  </si>
  <si>
    <t>Kapital und Reserven 100'000 Franken / Capital et réserves 100'000 francs</t>
  </si>
  <si>
    <t>1)  Handels-, Industrie-, Bank-AG, ohne Beteiligungen. / SA commerciales, industrielles ou bancaires, sans participations.</t>
  </si>
  <si>
    <t>Kapital und Reserven 2'000'000 Franken / Capital et réserves 2'000'000 francs</t>
  </si>
  <si>
    <t xml:space="preserve">2)  Inbegriffen Kirchensteuer. /  Impôts paroissiaux compris. </t>
  </si>
  <si>
    <t>3)  Reingewinn vor Abzug der im Geschäftsjahr bezahlten Steuern. / Bénéfice net avant déduction des impôts payés pendant l'exercice.</t>
  </si>
  <si>
    <t>4)  Ohne Gewerbesteuer. / Sans la taxe professionnelle fixe.</t>
  </si>
  <si>
    <t>2)  Inbegriffen Kirchensteuer. /  Impôts paroissiaux compris.</t>
  </si>
  <si>
    <t xml:space="preserve">3)  Reingewinn vor Abzug der im Geschäftsjahr bezahlten Steuern. / Bénéfice net avant déduction des impôts payés pendant l'exercice. </t>
  </si>
  <si>
    <t xml:space="preserve">4)  Ohne Gewerbesteuer. / Sans la taxe professionnelle fixe. </t>
  </si>
  <si>
    <t>Personenwagen und Motorrad / Voitures de tourisme et un type de motocycle</t>
  </si>
  <si>
    <t>Motorfahrzeugsteuern: Belastung in Franken / Impôts sur le véhicules à moteur: charges en francs</t>
  </si>
  <si>
    <t>Lastwagen, Sattelschlepper und Anhänger / Camions et un type de tracteur de semi-remorque et remorque</t>
  </si>
  <si>
    <t xml:space="preserve">Motorfahrzeugsteuern: Belastungen in Franken / Impôts sur les véhicules à moteur: charges en francs </t>
  </si>
  <si>
    <t>Kinder und Ehegatten mit Kindern  /  Enfants et époux avec enfants</t>
  </si>
  <si>
    <t>Erbanfälle</t>
  </si>
  <si>
    <t>Erbanfälle an Kinder</t>
  </si>
  <si>
    <t>Erbanfälle an Ehegatten mit Kindern</t>
  </si>
  <si>
    <t>Parts héréditaires des enfants</t>
  </si>
  <si>
    <t>Parts héréditaires des époux avec enfants</t>
  </si>
  <si>
    <t>Erbanfallsteuern</t>
  </si>
  <si>
    <t>Fr.</t>
  </si>
  <si>
    <t>Gemeinden</t>
  </si>
  <si>
    <t>Freiburg (Stadt)</t>
  </si>
  <si>
    <t>1) Kantone, die eine Nachlasssteuer erheben (siehe Seite 64). / Cantons percevant un impôt sur la masse successorale (voir page 64).</t>
  </si>
  <si>
    <t>2) Die Gemeinden können Zuschläge von höchstens 100 % zur kantonalen Steuer erheben. / Les communes peuvent percevoir des centimes additionnels à l'impôt perçu par le canton, mais au maximum 100 centimes par fr.</t>
  </si>
  <si>
    <t>Verheirateter ohne Kinder / Personne mariée, sans enfant</t>
  </si>
  <si>
    <t>Verheirateter mit 2 Kindern / Personne mariée, avec 2 enfants</t>
  </si>
  <si>
    <t>Doppelverdiener / Epoux exerçant tous deux une activité lucrative</t>
  </si>
  <si>
    <t>Charge fiscale en francs</t>
  </si>
  <si>
    <t xml:space="preserve"> Zurich</t>
  </si>
  <si>
    <t xml:space="preserve"> Berne</t>
  </si>
  <si>
    <t xml:space="preserve"> Lucerne</t>
  </si>
  <si>
    <t xml:space="preserve"> Altdorf</t>
  </si>
  <si>
    <t xml:space="preserve"> Schwyz</t>
  </si>
  <si>
    <t xml:space="preserve"> Sarnen</t>
  </si>
  <si>
    <t xml:space="preserve"> Stans</t>
  </si>
  <si>
    <t xml:space="preserve"> Glaris</t>
  </si>
  <si>
    <t xml:space="preserve"> Zoug</t>
  </si>
  <si>
    <t xml:space="preserve"> Fribourg</t>
  </si>
  <si>
    <t xml:space="preserve"> Soleure</t>
  </si>
  <si>
    <t xml:space="preserve"> Bâle</t>
  </si>
  <si>
    <t xml:space="preserve"> Liestal</t>
  </si>
  <si>
    <t xml:space="preserve"> Schaffhouse</t>
  </si>
  <si>
    <t xml:space="preserve"> Hérisau</t>
  </si>
  <si>
    <t xml:space="preserve"> Appenzell</t>
  </si>
  <si>
    <t xml:space="preserve"> Saint-Gall</t>
  </si>
  <si>
    <t xml:space="preserve"> Coire</t>
  </si>
  <si>
    <t xml:space="preserve"> Aarau</t>
  </si>
  <si>
    <t xml:space="preserve"> Frauenfeld</t>
  </si>
  <si>
    <t xml:space="preserve"> Bellinzona</t>
  </si>
  <si>
    <t xml:space="preserve"> Lausanne</t>
  </si>
  <si>
    <t xml:space="preserve"> Sion</t>
  </si>
  <si>
    <t xml:space="preserve"> Neuchâtel</t>
  </si>
  <si>
    <t xml:space="preserve"> Genève</t>
  </si>
  <si>
    <t xml:space="preserve"> Delémont</t>
  </si>
  <si>
    <t>Charge fiscale en pour-cent du revenu brut du travail</t>
  </si>
  <si>
    <t>Alleinstehende(r) mit 2 Kindern / Personne vivant seule avec 2 enfants</t>
  </si>
  <si>
    <t xml:space="preserve">Alleinstehende(r) Rentner(in) / Rentier(ère) vivant seul(e) </t>
  </si>
  <si>
    <t>AHV- und Pensionseinkommen in 1'000 Fr. / Revenu provenant de l'AVS et d'une pension en 1'000 fr.</t>
  </si>
  <si>
    <t xml:space="preserve">Verheirateter Rentner(in) / Rentier marié </t>
  </si>
  <si>
    <t>1) Kantone, die eine Nachlasssteuer erheben (siehe Seite 74).</t>
  </si>
  <si>
    <t>1) Cantons percevant un impôt sur la masse successorale (voir page 74).</t>
  </si>
  <si>
    <t>2) Die Gemeinden können Zuschläge von höchstens 100 % zur kantonalen Steuer erheben.</t>
  </si>
  <si>
    <t>Bruttoarbeitseinkommen 2009 in Franken  /  Revenu brut du travail 2009 en francs</t>
  </si>
  <si>
    <t>Bruttoarbeitseinkommen 1999 in Franken  /  Revenu brut du travail 1999 en francs</t>
  </si>
  <si>
    <t>Mehrbelastung beziehungsweise Entlastung (-)  2009 gegenüber 1999 in o/o</t>
  </si>
  <si>
    <t>Bruttoarbeitseinkommen 2004 in Franken  /  Revenu brut du travail 2004 en francs</t>
  </si>
  <si>
    <t xml:space="preserve">Lastwagen / Camions </t>
  </si>
  <si>
    <t>Concubinage  -  Epoux exerçant tous deux une activité lucrative</t>
  </si>
  <si>
    <t>Epoux dont un seul exerce une activité lucrative  -  Epoux exerçant tous deux une activité lucrative</t>
  </si>
  <si>
    <t>Rentier(ère) vivant seul(e)</t>
  </si>
  <si>
    <t>Rentier marié</t>
  </si>
  <si>
    <t>Entwicklung der Steuerbelastung bei Teuerungsausgleich ab 1998</t>
  </si>
  <si>
    <t>Evolution de la charge fiscale compte tenu de la compensation du renchérissement dès 1998</t>
  </si>
  <si>
    <t>Sociétés anonymes 1)</t>
  </si>
  <si>
    <t>Célibataire</t>
  </si>
  <si>
    <t>Revenu provenant de l'AVS et d'une pension en francs</t>
  </si>
  <si>
    <t>Charge fiscale en pour-cent</t>
  </si>
  <si>
    <t xml:space="preserve"> Impôt fédéral direct</t>
  </si>
  <si>
    <t>Personne mariée, avec 2 enfants</t>
  </si>
  <si>
    <t>Répartition du revenu  50  :  50</t>
  </si>
  <si>
    <t>Zurich</t>
  </si>
  <si>
    <t>Berne</t>
  </si>
  <si>
    <t>Lucerne</t>
  </si>
  <si>
    <t>Glaris</t>
  </si>
  <si>
    <t>Zoug</t>
  </si>
  <si>
    <t>Soleure</t>
  </si>
  <si>
    <t>Bâle</t>
  </si>
  <si>
    <t>Schaffhouse</t>
  </si>
  <si>
    <t>Hérisau</t>
  </si>
  <si>
    <t>Saint-Gall</t>
  </si>
  <si>
    <t>Coire</t>
  </si>
  <si>
    <t>Répartition du revenu  70 : 30</t>
  </si>
  <si>
    <t>Années</t>
  </si>
  <si>
    <t>Indice des prix à la consommation, état en décembre de l'année précédente (septembre 1977 = 100)</t>
  </si>
  <si>
    <t>Revenu brut du travail (certificat de salaire), compte tenu de la compensation du renchérissement en francs</t>
  </si>
  <si>
    <t>Fortune nette en francs</t>
  </si>
  <si>
    <t>Charge fiscale en pour-mille de la fortune nette</t>
  </si>
  <si>
    <t>Revenu provenant de l'AVS et d'une pension</t>
  </si>
  <si>
    <t>Charge fiscale en pour-cent du revenu provenant de l'AVS et d'une pension</t>
  </si>
  <si>
    <t>Personne vivant seule avec 2 enfants</t>
  </si>
  <si>
    <t xml:space="preserve">Soleure </t>
  </si>
  <si>
    <t xml:space="preserve">Schaffhouse </t>
  </si>
  <si>
    <t xml:space="preserve">Appenzell </t>
  </si>
  <si>
    <t>Genève  4)</t>
  </si>
  <si>
    <t>Bénéfice net  40'000 francs 3)</t>
  </si>
  <si>
    <t>Bénéfice net  50'000 francs 3)</t>
  </si>
  <si>
    <t>Bénéfice net  800'000 francs 3)</t>
  </si>
  <si>
    <t>Bénéfice net 1'000'000 francs 3)</t>
  </si>
  <si>
    <t>Unterwald-le-Haut</t>
  </si>
  <si>
    <t>Unterwald-le-Bas</t>
  </si>
  <si>
    <t>Bâle-Ville</t>
  </si>
  <si>
    <t>Bâle-Campagne</t>
  </si>
  <si>
    <t>Appenzell Rh.-Ext.</t>
  </si>
  <si>
    <t>Appenzell Rh.-Int.</t>
  </si>
  <si>
    <t xml:space="preserve">Grisons </t>
  </si>
  <si>
    <t>Argovie</t>
  </si>
  <si>
    <t>Thurgovie</t>
  </si>
  <si>
    <t>Geschwister sowie Neffen und Nichten / Frères et soeurs ainsi que neveux et nièces</t>
  </si>
  <si>
    <t>Parts héréditaires</t>
  </si>
  <si>
    <t>Soleure 1)</t>
  </si>
  <si>
    <t>Grisons 1)</t>
  </si>
  <si>
    <t>Communes</t>
  </si>
  <si>
    <t>Lucerne (Ville)</t>
  </si>
  <si>
    <t>Entwicklung der Steuerbelastung bei Teuerungsausgleich 2009 gegenüber 1999 beziehungsweise 2004</t>
  </si>
  <si>
    <t>Evolution de la charge fiscale compte tenu de la compensation du renchérissement 2009 par rapport à 1999 ou 2004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</si>
</sst>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\ \ \ "/>
    <numFmt numFmtId="166" formatCode="0.00\ \ \ "/>
    <numFmt numFmtId="167" formatCode="#,##0\ \ \ \ "/>
    <numFmt numFmtId="168" formatCode="#,##0\ "/>
    <numFmt numFmtId="169" formatCode="0.00\ "/>
    <numFmt numFmtId="170" formatCode="#,##0\ \ "/>
    <numFmt numFmtId="171" formatCode="0.00\ \ "/>
    <numFmt numFmtId="172" formatCode="0.0\ "/>
    <numFmt numFmtId="173" formatCode="0.00\ \ \ \ "/>
    <numFmt numFmtId="174" formatCode="0.00\ \ \ \ \ \ \ \ \ \ \ \ "/>
    <numFmt numFmtId="175" formatCode="#,##0\ \ \ \ \ \ \ \ \ \ \ \ "/>
    <numFmt numFmtId="176" formatCode="0\ \ "/>
    <numFmt numFmtId="177" formatCode="#,##0\ \ \ \ \ 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#,##0.0"/>
  </numFmts>
  <fonts count="23">
    <font>
      <sz val="10"/>
      <name val="Arial"/>
      <family val="0"/>
    </font>
    <font>
      <b/>
      <sz val="12"/>
      <name val="Helvetica"/>
      <family val="2"/>
    </font>
    <font>
      <b/>
      <sz val="14"/>
      <name val="Helvetica"/>
      <family val="2"/>
    </font>
    <font>
      <b/>
      <sz val="10"/>
      <name val="Helvetica"/>
      <family val="0"/>
    </font>
    <font>
      <b/>
      <sz val="11"/>
      <name val="Helvetica"/>
      <family val="2"/>
    </font>
    <font>
      <sz val="10"/>
      <name val="Helvetica"/>
      <family val="0"/>
    </font>
    <font>
      <sz val="10"/>
      <name val="Times"/>
      <family val="0"/>
    </font>
    <font>
      <sz val="11"/>
      <name val="Helvetica"/>
      <family val="0"/>
    </font>
    <font>
      <u val="single"/>
      <sz val="7.5"/>
      <color indexed="36"/>
      <name val="Times"/>
      <family val="0"/>
    </font>
    <font>
      <u val="single"/>
      <sz val="7.5"/>
      <color indexed="12"/>
      <name val="Times"/>
      <family val="0"/>
    </font>
    <font>
      <b/>
      <sz val="13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6"/>
      <name val="Helvetica"/>
      <family val="0"/>
    </font>
    <font>
      <b/>
      <sz val="15"/>
      <name val="Helvetica"/>
      <family val="0"/>
    </font>
    <font>
      <b/>
      <sz val="8"/>
      <name val="Helvetica"/>
      <family val="0"/>
    </font>
    <font>
      <b/>
      <sz val="14"/>
      <color indexed="48"/>
      <name val="Helvetica"/>
      <family val="2"/>
    </font>
    <font>
      <sz val="15"/>
      <name val="Helvetica"/>
      <family val="2"/>
    </font>
    <font>
      <b/>
      <sz val="21"/>
      <name val="Helvetica"/>
      <family val="2"/>
    </font>
    <font>
      <b/>
      <u val="single"/>
      <sz val="12"/>
      <name val="Helvetica"/>
      <family val="2"/>
    </font>
    <font>
      <b/>
      <vertAlign val="superscript"/>
      <sz val="14"/>
      <name val="Helvetica"/>
      <family val="2"/>
    </font>
    <font>
      <b/>
      <vertAlign val="superscript"/>
      <sz val="12"/>
      <name val="Helvetica"/>
      <family val="2"/>
    </font>
    <font>
      <b/>
      <u val="single"/>
      <sz val="14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8">
    <xf numFmtId="0" fontId="0" fillId="0" borderId="0" xfId="0" applyAlignment="1">
      <alignment/>
    </xf>
    <xf numFmtId="0" fontId="1" fillId="2" borderId="0" xfId="26" applyNumberFormat="1" applyFont="1" applyFill="1" applyBorder="1" applyProtection="1">
      <alignment/>
      <protection locked="0"/>
    </xf>
    <xf numFmtId="168" fontId="2" fillId="2" borderId="0" xfId="26" applyNumberFormat="1" applyFont="1" applyFill="1" applyBorder="1" applyAlignment="1">
      <alignment horizontal="right"/>
      <protection/>
    </xf>
    <xf numFmtId="0" fontId="2" fillId="2" borderId="0" xfId="26" applyFont="1" applyFill="1" applyBorder="1">
      <alignment/>
      <protection/>
    </xf>
    <xf numFmtId="0" fontId="3" fillId="2" borderId="0" xfId="26" applyFont="1" applyFill="1" applyBorder="1">
      <alignment/>
      <protection/>
    </xf>
    <xf numFmtId="0" fontId="5" fillId="2" borderId="0" xfId="26" applyFont="1" applyFill="1" applyBorder="1">
      <alignment/>
      <protection/>
    </xf>
    <xf numFmtId="0" fontId="1" fillId="2" borderId="0" xfId="26" applyFont="1" applyFill="1" applyBorder="1" applyAlignment="1">
      <alignment horizontal="left"/>
      <protection/>
    </xf>
    <xf numFmtId="0" fontId="1" fillId="2" borderId="0" xfId="26" applyFont="1" applyFill="1" applyBorder="1">
      <alignment/>
      <protection/>
    </xf>
    <xf numFmtId="170" fontId="2" fillId="2" borderId="0" xfId="26" applyNumberFormat="1" applyFont="1" applyFill="1" applyBorder="1" applyAlignment="1">
      <alignment horizontal="right"/>
      <protection/>
    </xf>
    <xf numFmtId="3" fontId="2" fillId="2" borderId="0" xfId="26" applyNumberFormat="1" applyFont="1" applyFill="1" applyBorder="1" applyProtection="1">
      <alignment/>
      <protection locked="0"/>
    </xf>
    <xf numFmtId="0" fontId="2" fillId="2" borderId="0" xfId="26" applyNumberFormat="1" applyFont="1" applyFill="1" applyBorder="1" applyProtection="1">
      <alignment/>
      <protection locked="0"/>
    </xf>
    <xf numFmtId="43" fontId="11" fillId="2" borderId="0" xfId="16" applyFont="1" applyFill="1" applyBorder="1" applyAlignment="1">
      <alignment horizontal="right"/>
    </xf>
    <xf numFmtId="43" fontId="2" fillId="2" borderId="0" xfId="16" applyFont="1" applyFill="1" applyBorder="1" applyAlignment="1">
      <alignment horizontal="right"/>
    </xf>
    <xf numFmtId="3" fontId="3" fillId="2" borderId="0" xfId="26" applyNumberFormat="1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179" fontId="11" fillId="2" borderId="0" xfId="16" applyNumberFormat="1" applyFont="1" applyFill="1" applyBorder="1" applyAlignment="1">
      <alignment horizontal="right"/>
    </xf>
    <xf numFmtId="179" fontId="2" fillId="2" borderId="0" xfId="16" applyNumberFormat="1" applyFont="1" applyFill="1" applyBorder="1" applyAlignment="1">
      <alignment horizontal="right"/>
    </xf>
    <xf numFmtId="170" fontId="2" fillId="2" borderId="1" xfId="26" applyNumberFormat="1" applyFont="1" applyFill="1" applyBorder="1" applyAlignment="1">
      <alignment horizontal="right"/>
      <protection/>
    </xf>
    <xf numFmtId="0" fontId="2" fillId="2" borderId="0" xfId="20" applyFont="1" applyFill="1" applyBorder="1">
      <alignment/>
      <protection/>
    </xf>
    <xf numFmtId="0" fontId="2" fillId="2" borderId="0" xfId="20" applyFont="1" applyFill="1" applyBorder="1" applyAlignment="1" quotePrefix="1">
      <alignment horizontal="right"/>
      <protection/>
    </xf>
    <xf numFmtId="0" fontId="11" fillId="2" borderId="0" xfId="20" applyFont="1" applyFill="1" applyBorder="1">
      <alignment/>
      <protection/>
    </xf>
    <xf numFmtId="0" fontId="2" fillId="2" borderId="0" xfId="20" applyFont="1" applyFill="1" applyBorder="1" applyAlignment="1">
      <alignment horizontal="left"/>
      <protection/>
    </xf>
    <xf numFmtId="0" fontId="16" fillId="2" borderId="0" xfId="20" applyFont="1" applyFill="1" applyBorder="1">
      <alignment/>
      <protection/>
    </xf>
    <xf numFmtId="0" fontId="1" fillId="2" borderId="0" xfId="20" applyFont="1" applyFill="1" applyBorder="1" applyAlignment="1">
      <alignment horizontal="left"/>
      <protection/>
    </xf>
    <xf numFmtId="0" fontId="1" fillId="2" borderId="0" xfId="20" applyFont="1" applyFill="1" applyBorder="1">
      <alignment/>
      <protection/>
    </xf>
    <xf numFmtId="3" fontId="2" fillId="2" borderId="0" xfId="20" applyNumberFormat="1" applyFont="1" applyFill="1" applyBorder="1" applyProtection="1">
      <alignment/>
      <protection locked="0"/>
    </xf>
    <xf numFmtId="178" fontId="11" fillId="2" borderId="0" xfId="16" applyNumberFormat="1" applyFont="1" applyFill="1" applyBorder="1" applyAlignment="1">
      <alignment/>
    </xf>
    <xf numFmtId="178" fontId="11" fillId="2" borderId="0" xfId="16" applyNumberFormat="1" applyFont="1" applyFill="1" applyBorder="1" applyAlignment="1">
      <alignment horizontal="right"/>
    </xf>
    <xf numFmtId="3" fontId="2" fillId="2" borderId="0" xfId="20" applyNumberFormat="1" applyFont="1" applyFill="1" applyBorder="1" applyAlignment="1" applyProtection="1">
      <alignment vertical="center"/>
      <protection locked="0"/>
    </xf>
    <xf numFmtId="0" fontId="2" fillId="2" borderId="0" xfId="20" applyNumberFormat="1" applyFont="1" applyFill="1" applyBorder="1" applyAlignment="1" applyProtection="1">
      <alignment vertical="top"/>
      <protection locked="0"/>
    </xf>
    <xf numFmtId="0" fontId="2" fillId="2" borderId="2" xfId="20" applyFont="1" applyFill="1" applyBorder="1" applyAlignment="1">
      <alignment horizontal="centerContinuous"/>
      <protection/>
    </xf>
    <xf numFmtId="0" fontId="2" fillId="2" borderId="3" xfId="20" applyFont="1" applyFill="1" applyBorder="1" applyAlignment="1">
      <alignment horizontal="centerContinuous"/>
      <protection/>
    </xf>
    <xf numFmtId="0" fontId="2" fillId="2" borderId="1" xfId="20" applyFont="1" applyFill="1" applyBorder="1" applyAlignment="1">
      <alignment horizontal="centerContinuous"/>
      <protection/>
    </xf>
    <xf numFmtId="3" fontId="2" fillId="2" borderId="1" xfId="20" applyNumberFormat="1" applyFont="1" applyFill="1" applyBorder="1" applyAlignment="1">
      <alignment horizontal="centerContinuous"/>
      <protection/>
    </xf>
    <xf numFmtId="170" fontId="2" fillId="2" borderId="0" xfId="20" applyNumberFormat="1" applyFont="1" applyFill="1" applyBorder="1" applyAlignment="1">
      <alignment horizontal="right"/>
      <protection/>
    </xf>
    <xf numFmtId="3" fontId="11" fillId="2" borderId="0" xfId="20" applyNumberFormat="1" applyFont="1" applyFill="1" applyBorder="1" applyProtection="1">
      <alignment/>
      <protection locked="0"/>
    </xf>
    <xf numFmtId="0" fontId="2" fillId="2" borderId="0" xfId="20" applyNumberFormat="1" applyFont="1" applyFill="1" applyBorder="1" applyProtection="1">
      <alignment/>
      <protection locked="0"/>
    </xf>
    <xf numFmtId="43" fontId="11" fillId="2" borderId="0" xfId="16" applyNumberFormat="1" applyFont="1" applyFill="1" applyBorder="1" applyAlignment="1">
      <alignment horizontal="right"/>
    </xf>
    <xf numFmtId="3" fontId="11" fillId="2" borderId="0" xfId="20" applyNumberFormat="1" applyFont="1" applyFill="1" applyBorder="1">
      <alignment/>
      <protection/>
    </xf>
    <xf numFmtId="170" fontId="2" fillId="2" borderId="1" xfId="20" applyNumberFormat="1" applyFont="1" applyFill="1" applyBorder="1" applyAlignment="1">
      <alignment horizontal="right"/>
      <protection/>
    </xf>
    <xf numFmtId="0" fontId="2" fillId="2" borderId="0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" fillId="2" borderId="0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centerContinuous"/>
      <protection/>
    </xf>
    <xf numFmtId="168" fontId="2" fillId="2" borderId="0" xfId="21" applyNumberFormat="1" applyFont="1" applyFill="1" applyBorder="1" applyAlignment="1">
      <alignment horizontal="right"/>
      <protection/>
    </xf>
    <xf numFmtId="3" fontId="2" fillId="2" borderId="0" xfId="21" applyNumberFormat="1" applyFont="1" applyFill="1" applyBorder="1" applyProtection="1">
      <alignment/>
      <protection locked="0"/>
    </xf>
    <xf numFmtId="0" fontId="5" fillId="2" borderId="0" xfId="21" applyFont="1" applyFill="1" applyBorder="1" applyAlignment="1">
      <alignment horizontal="centerContinuous"/>
      <protection/>
    </xf>
    <xf numFmtId="0" fontId="2" fillId="2" borderId="0" xfId="21" applyNumberFormat="1" applyFont="1" applyFill="1" applyBorder="1" applyProtection="1">
      <alignment/>
      <protection locked="0"/>
    </xf>
    <xf numFmtId="3" fontId="11" fillId="2" borderId="0" xfId="21" applyNumberFormat="1" applyFont="1" applyFill="1" applyBorder="1" applyAlignment="1">
      <alignment horizontal="right"/>
      <protection/>
    </xf>
    <xf numFmtId="178" fontId="12" fillId="2" borderId="0" xfId="16" applyNumberFormat="1" applyFont="1" applyFill="1" applyBorder="1" applyAlignment="1">
      <alignment horizontal="right"/>
    </xf>
    <xf numFmtId="3" fontId="3" fillId="2" borderId="0" xfId="21" applyNumberFormat="1" applyFont="1" applyFill="1" applyBorder="1">
      <alignment/>
      <protection/>
    </xf>
    <xf numFmtId="3" fontId="5" fillId="2" borderId="0" xfId="21" applyNumberFormat="1" applyFont="1" applyFill="1" applyBorder="1">
      <alignment/>
      <protection/>
    </xf>
    <xf numFmtId="168" fontId="2" fillId="2" borderId="1" xfId="21" applyNumberFormat="1" applyFont="1" applyFill="1" applyBorder="1" applyAlignment="1">
      <alignment horizontal="right"/>
      <protection/>
    </xf>
    <xf numFmtId="0" fontId="11" fillId="2" borderId="0" xfId="21" applyFont="1" applyFill="1" applyBorder="1">
      <alignment/>
      <protection/>
    </xf>
    <xf numFmtId="170" fontId="2" fillId="2" borderId="0" xfId="21" applyNumberFormat="1" applyFont="1" applyFill="1" applyBorder="1" applyAlignment="1">
      <alignment horizontal="right"/>
      <protection/>
    </xf>
    <xf numFmtId="0" fontId="10" fillId="2" borderId="0" xfId="21" applyNumberFormat="1" applyFont="1" applyFill="1" applyBorder="1" applyProtection="1">
      <alignment/>
      <protection locked="0"/>
    </xf>
    <xf numFmtId="170" fontId="11" fillId="2" borderId="0" xfId="21" applyNumberFormat="1" applyFont="1" applyFill="1" applyBorder="1" applyAlignment="1">
      <alignment horizontal="center"/>
      <protection/>
    </xf>
    <xf numFmtId="170" fontId="11" fillId="2" borderId="0" xfId="21" applyNumberFormat="1" applyFont="1" applyFill="1" applyBorder="1" applyAlignment="1">
      <alignment horizontal="right"/>
      <protection/>
    </xf>
    <xf numFmtId="0" fontId="1" fillId="2" borderId="0" xfId="21" applyFont="1" applyFill="1" applyBorder="1" applyAlignment="1">
      <alignment horizontal="right"/>
      <protection/>
    </xf>
    <xf numFmtId="0" fontId="5" fillId="2" borderId="0" xfId="21" applyFont="1" applyFill="1" applyBorder="1" applyAlignment="1">
      <alignment horizontal="right"/>
      <protection/>
    </xf>
    <xf numFmtId="3" fontId="3" fillId="2" borderId="0" xfId="21" applyNumberFormat="1" applyFont="1" applyFill="1" applyBorder="1" applyAlignment="1">
      <alignment horizontal="centerContinuous"/>
      <protection/>
    </xf>
    <xf numFmtId="170" fontId="2" fillId="2" borderId="1" xfId="21" applyNumberFormat="1" applyFont="1" applyFill="1" applyBorder="1" applyAlignment="1">
      <alignment horizontal="right"/>
      <protection/>
    </xf>
    <xf numFmtId="0" fontId="2" fillId="2" borderId="0" xfId="22" applyFont="1" applyFill="1" applyBorder="1">
      <alignment/>
      <protection/>
    </xf>
    <xf numFmtId="0" fontId="3" fillId="2" borderId="0" xfId="22" applyFont="1" applyFill="1" applyBorder="1">
      <alignment/>
      <protection/>
    </xf>
    <xf numFmtId="0" fontId="5" fillId="2" borderId="0" xfId="22" applyFont="1" applyFill="1" applyBorder="1">
      <alignment/>
      <protection/>
    </xf>
    <xf numFmtId="0" fontId="1" fillId="2" borderId="0" xfId="22" applyFont="1" applyFill="1" applyBorder="1">
      <alignment/>
      <protection/>
    </xf>
    <xf numFmtId="0" fontId="1" fillId="2" borderId="0" xfId="22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centerContinuous"/>
      <protection/>
    </xf>
    <xf numFmtId="3" fontId="4" fillId="2" borderId="0" xfId="22" applyNumberFormat="1" applyFont="1" applyFill="1" applyBorder="1" applyAlignment="1">
      <alignment horizontal="right"/>
      <protection/>
    </xf>
    <xf numFmtId="3" fontId="2" fillId="2" borderId="0" xfId="22" applyNumberFormat="1" applyFont="1" applyFill="1" applyBorder="1" applyProtection="1">
      <alignment/>
      <protection locked="0"/>
    </xf>
    <xf numFmtId="179" fontId="4" fillId="2" borderId="0" xfId="16" applyNumberFormat="1" applyFont="1" applyFill="1" applyBorder="1" applyAlignment="1">
      <alignment horizontal="right"/>
    </xf>
    <xf numFmtId="0" fontId="2" fillId="2" borderId="0" xfId="22" applyNumberFormat="1" applyFont="1" applyFill="1" applyBorder="1" applyProtection="1">
      <alignment/>
      <protection locked="0"/>
    </xf>
    <xf numFmtId="3" fontId="5" fillId="2" borderId="0" xfId="22" applyNumberFormat="1" applyFont="1" applyFill="1" applyBorder="1" applyAlignment="1">
      <alignment horizontal="right"/>
      <protection/>
    </xf>
    <xf numFmtId="179" fontId="5" fillId="2" borderId="0" xfId="16" applyNumberFormat="1" applyFont="1" applyFill="1" applyBorder="1" applyAlignment="1">
      <alignment horizontal="right"/>
    </xf>
    <xf numFmtId="178" fontId="7" fillId="2" borderId="0" xfId="16" applyNumberFormat="1" applyFont="1" applyFill="1" applyBorder="1" applyAlignment="1">
      <alignment horizontal="right"/>
    </xf>
    <xf numFmtId="3" fontId="1" fillId="2" borderId="0" xfId="22" applyNumberFormat="1" applyFont="1" applyFill="1" applyBorder="1" applyProtection="1">
      <alignment/>
      <protection locked="0"/>
    </xf>
    <xf numFmtId="2" fontId="5" fillId="2" borderId="0" xfId="22" applyNumberFormat="1" applyFont="1" applyFill="1" applyBorder="1" applyAlignment="1">
      <alignment horizontal="right"/>
      <protection/>
    </xf>
    <xf numFmtId="3" fontId="5" fillId="2" borderId="0" xfId="22" applyNumberFormat="1" applyFont="1" applyFill="1" applyBorder="1">
      <alignment/>
      <protection/>
    </xf>
    <xf numFmtId="3" fontId="4" fillId="2" borderId="1" xfId="22" applyNumberFormat="1" applyFont="1" applyFill="1" applyBorder="1" applyAlignment="1">
      <alignment horizontal="right"/>
      <protection/>
    </xf>
    <xf numFmtId="0" fontId="2" fillId="2" borderId="0" xfId="23" applyFont="1" applyFill="1" applyBorder="1">
      <alignment/>
      <protection/>
    </xf>
    <xf numFmtId="0" fontId="3" fillId="2" borderId="0" xfId="23" applyFont="1" applyFill="1" applyBorder="1">
      <alignment/>
      <protection/>
    </xf>
    <xf numFmtId="0" fontId="5" fillId="2" borderId="0" xfId="23" applyFont="1" applyFill="1" applyBorder="1">
      <alignment/>
      <protection/>
    </xf>
    <xf numFmtId="0" fontId="1" fillId="2" borderId="0" xfId="23" applyFont="1" applyFill="1" applyBorder="1" applyAlignment="1">
      <alignment horizontal="left"/>
      <protection/>
    </xf>
    <xf numFmtId="0" fontId="1" fillId="2" borderId="0" xfId="23" applyFont="1" applyFill="1" applyBorder="1">
      <alignment/>
      <protection/>
    </xf>
    <xf numFmtId="170" fontId="2" fillId="2" borderId="0" xfId="23" applyNumberFormat="1" applyFont="1" applyFill="1" applyBorder="1" applyAlignment="1">
      <alignment horizontal="right"/>
      <protection/>
    </xf>
    <xf numFmtId="3" fontId="2" fillId="2" borderId="0" xfId="23" applyNumberFormat="1" applyFont="1" applyFill="1" applyBorder="1" applyProtection="1">
      <alignment/>
      <protection locked="0"/>
    </xf>
    <xf numFmtId="0" fontId="2" fillId="2" borderId="0" xfId="23" applyNumberFormat="1" applyFont="1" applyFill="1" applyBorder="1" applyProtection="1">
      <alignment/>
      <protection locked="0"/>
    </xf>
    <xf numFmtId="168" fontId="11" fillId="2" borderId="0" xfId="23" applyNumberFormat="1" applyFont="1" applyFill="1" applyBorder="1" applyAlignment="1">
      <alignment horizontal="right"/>
      <protection/>
    </xf>
    <xf numFmtId="170" fontId="11" fillId="2" borderId="0" xfId="23" applyNumberFormat="1" applyFont="1" applyFill="1" applyBorder="1" applyAlignment="1">
      <alignment horizontal="right"/>
      <protection/>
    </xf>
    <xf numFmtId="3" fontId="5" fillId="2" borderId="0" xfId="23" applyNumberFormat="1" applyFont="1" applyFill="1" applyBorder="1">
      <alignment/>
      <protection/>
    </xf>
    <xf numFmtId="170" fontId="2" fillId="2" borderId="1" xfId="23" applyNumberFormat="1" applyFont="1" applyFill="1" applyBorder="1" applyAlignment="1">
      <alignment horizontal="right"/>
      <protection/>
    </xf>
    <xf numFmtId="0" fontId="2" fillId="2" borderId="0" xfId="24" applyFont="1" applyFill="1" applyBorder="1">
      <alignment/>
      <protection/>
    </xf>
    <xf numFmtId="0" fontId="3" fillId="2" borderId="0" xfId="24" applyFont="1" applyFill="1" applyBorder="1">
      <alignment/>
      <protection/>
    </xf>
    <xf numFmtId="0" fontId="5" fillId="2" borderId="0" xfId="24" applyFont="1" applyFill="1" applyBorder="1">
      <alignment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 applyBorder="1" applyAlignment="1">
      <alignment horizontal="left"/>
      <protection/>
    </xf>
    <xf numFmtId="0" fontId="3" fillId="2" borderId="0" xfId="24" applyFont="1" applyFill="1" applyBorder="1" applyAlignment="1">
      <alignment horizontal="centerContinuous"/>
      <protection/>
    </xf>
    <xf numFmtId="0" fontId="3" fillId="2" borderId="0" xfId="24" applyFont="1" applyFill="1" applyBorder="1" applyAlignment="1">
      <alignment/>
      <protection/>
    </xf>
    <xf numFmtId="0" fontId="1" fillId="2" borderId="0" xfId="24" applyFont="1" applyFill="1" applyBorder="1" applyAlignment="1">
      <alignment vertical="top"/>
      <protection/>
    </xf>
    <xf numFmtId="0" fontId="1" fillId="2" borderId="0" xfId="24" applyFont="1" applyFill="1" applyBorder="1" applyAlignment="1">
      <alignment horizontal="left" vertical="center"/>
      <protection/>
    </xf>
    <xf numFmtId="3" fontId="1" fillId="2" borderId="0" xfId="24" applyNumberFormat="1" applyFont="1" applyFill="1" applyBorder="1" applyAlignment="1">
      <alignment horizontal="left" vertical="center"/>
      <protection/>
    </xf>
    <xf numFmtId="3" fontId="2" fillId="2" borderId="0" xfId="24" applyNumberFormat="1" applyFont="1" applyFill="1" applyBorder="1" applyProtection="1">
      <alignment/>
      <protection locked="0"/>
    </xf>
    <xf numFmtId="172" fontId="11" fillId="2" borderId="0" xfId="24" applyNumberFormat="1" applyFont="1" applyFill="1" applyBorder="1" applyAlignment="1">
      <alignment horizontal="right"/>
      <protection/>
    </xf>
    <xf numFmtId="0" fontId="5" fillId="2" borderId="0" xfId="24" applyFont="1" applyFill="1" applyBorder="1" applyAlignment="1">
      <alignment horizontal="centerContinuous"/>
      <protection/>
    </xf>
    <xf numFmtId="3" fontId="1" fillId="2" borderId="0" xfId="24" applyNumberFormat="1" applyFont="1" applyFill="1" applyBorder="1" applyProtection="1">
      <alignment/>
      <protection locked="0"/>
    </xf>
    <xf numFmtId="3" fontId="2" fillId="2" borderId="0" xfId="24" applyNumberFormat="1" applyFont="1" applyFill="1" applyBorder="1" applyAlignment="1" applyProtection="1">
      <alignment vertical="center"/>
      <protection locked="0"/>
    </xf>
    <xf numFmtId="178" fontId="2" fillId="2" borderId="0" xfId="16" applyNumberFormat="1" applyFont="1" applyFill="1" applyBorder="1" applyAlignment="1">
      <alignment horizontal="right"/>
    </xf>
    <xf numFmtId="172" fontId="2" fillId="2" borderId="0" xfId="24" applyNumberFormat="1" applyFont="1" applyFill="1" applyBorder="1" applyAlignment="1">
      <alignment horizontal="right"/>
      <protection/>
    </xf>
    <xf numFmtId="0" fontId="2" fillId="2" borderId="0" xfId="24" applyNumberFormat="1" applyFont="1" applyFill="1" applyBorder="1" applyProtection="1">
      <alignment/>
      <protection locked="0"/>
    </xf>
    <xf numFmtId="0" fontId="2" fillId="2" borderId="0" xfId="24" applyNumberFormat="1" applyFont="1" applyFill="1" applyBorder="1" applyAlignment="1" applyProtection="1">
      <alignment vertical="top"/>
      <protection locked="0"/>
    </xf>
    <xf numFmtId="0" fontId="2" fillId="2" borderId="0" xfId="24" applyFont="1" applyFill="1" applyBorder="1" applyAlignment="1">
      <alignment vertical="top"/>
      <protection/>
    </xf>
    <xf numFmtId="3" fontId="2" fillId="2" borderId="0" xfId="24" applyNumberFormat="1" applyFont="1" applyFill="1" applyBorder="1">
      <alignment/>
      <protection/>
    </xf>
    <xf numFmtId="3" fontId="3" fillId="2" borderId="0" xfId="24" applyNumberFormat="1" applyFont="1" applyFill="1" applyBorder="1">
      <alignment/>
      <protection/>
    </xf>
    <xf numFmtId="3" fontId="3" fillId="2" borderId="0" xfId="24" applyNumberFormat="1" applyFont="1" applyFill="1" applyBorder="1" quotePrefix="1">
      <alignment/>
      <protection/>
    </xf>
    <xf numFmtId="3" fontId="5" fillId="2" borderId="0" xfId="24" applyNumberFormat="1" applyFont="1" applyFill="1" applyBorder="1">
      <alignment/>
      <protection/>
    </xf>
    <xf numFmtId="0" fontId="1" fillId="3" borderId="0" xfId="24" applyFont="1" applyFill="1" applyBorder="1" applyAlignment="1">
      <alignment horizontal="left"/>
      <protection/>
    </xf>
    <xf numFmtId="3" fontId="1" fillId="3" borderId="0" xfId="24" applyNumberFormat="1" applyFont="1" applyFill="1" applyBorder="1" applyAlignment="1">
      <alignment horizontal="left" vertical="center"/>
      <protection/>
    </xf>
    <xf numFmtId="0" fontId="1" fillId="3" borderId="0" xfId="24" applyFont="1" applyFill="1" applyBorder="1" applyAlignment="1">
      <alignment/>
      <protection/>
    </xf>
    <xf numFmtId="3" fontId="1" fillId="3" borderId="0" xfId="24" applyNumberFormat="1" applyFont="1" applyFill="1" applyBorder="1" applyAlignment="1">
      <alignment vertical="center"/>
      <protection/>
    </xf>
    <xf numFmtId="0" fontId="1" fillId="3" borderId="4" xfId="24" applyFont="1" applyFill="1" applyBorder="1" applyAlignment="1">
      <alignment horizontal="left"/>
      <protection/>
    </xf>
    <xf numFmtId="0" fontId="1" fillId="3" borderId="5" xfId="24" applyFont="1" applyFill="1" applyBorder="1" applyAlignment="1">
      <alignment horizontal="left"/>
      <protection/>
    </xf>
    <xf numFmtId="0" fontId="1" fillId="3" borderId="5" xfId="24" applyFont="1" applyFill="1" applyBorder="1" applyAlignment="1">
      <alignment/>
      <protection/>
    </xf>
    <xf numFmtId="0" fontId="1" fillId="3" borderId="6" xfId="24" applyFont="1" applyFill="1" applyBorder="1" applyAlignment="1">
      <alignment/>
      <protection/>
    </xf>
    <xf numFmtId="3" fontId="1" fillId="3" borderId="7" xfId="24" applyNumberFormat="1" applyFont="1" applyFill="1" applyBorder="1" applyAlignment="1">
      <alignment horizontal="left"/>
      <protection/>
    </xf>
    <xf numFmtId="0" fontId="1" fillId="3" borderId="8" xfId="24" applyFont="1" applyFill="1" applyBorder="1" applyAlignment="1">
      <alignment/>
      <protection/>
    </xf>
    <xf numFmtId="0" fontId="1" fillId="3" borderId="7" xfId="24" applyFont="1" applyFill="1" applyBorder="1" applyAlignment="1">
      <alignment horizontal="left" vertical="center"/>
      <protection/>
    </xf>
    <xf numFmtId="3" fontId="1" fillId="3" borderId="8" xfId="24" applyNumberFormat="1" applyFont="1" applyFill="1" applyBorder="1" applyAlignment="1">
      <alignment vertical="center"/>
      <protection/>
    </xf>
    <xf numFmtId="0" fontId="1" fillId="3" borderId="9" xfId="24" applyFont="1" applyFill="1" applyBorder="1" applyAlignment="1">
      <alignment horizontal="left" vertical="top"/>
      <protection/>
    </xf>
    <xf numFmtId="0" fontId="1" fillId="3" borderId="10" xfId="24" applyFont="1" applyFill="1" applyBorder="1" applyAlignment="1">
      <alignment horizontal="left" vertical="center"/>
      <protection/>
    </xf>
    <xf numFmtId="0" fontId="1" fillId="3" borderId="10" xfId="24" applyFont="1" applyFill="1" applyBorder="1" applyAlignment="1">
      <alignment horizontal="centerContinuous" vertical="center"/>
      <protection/>
    </xf>
    <xf numFmtId="0" fontId="1" fillId="3" borderId="11" xfId="24" applyFont="1" applyFill="1" applyBorder="1" applyAlignment="1">
      <alignment horizontal="centerContinuous" vertical="center"/>
      <protection/>
    </xf>
    <xf numFmtId="0" fontId="1" fillId="3" borderId="6" xfId="24" applyFont="1" applyFill="1" applyBorder="1" applyAlignment="1">
      <alignment horizontal="left"/>
      <protection/>
    </xf>
    <xf numFmtId="0" fontId="1" fillId="3" borderId="8" xfId="24" applyFont="1" applyFill="1" applyBorder="1" applyAlignment="1">
      <alignment horizontal="left"/>
      <protection/>
    </xf>
    <xf numFmtId="3" fontId="1" fillId="3" borderId="8" xfId="24" applyNumberFormat="1" applyFont="1" applyFill="1" applyBorder="1" applyAlignment="1">
      <alignment horizontal="left" vertical="center"/>
      <protection/>
    </xf>
    <xf numFmtId="0" fontId="1" fillId="3" borderId="11" xfId="24" applyFont="1" applyFill="1" applyBorder="1" applyAlignment="1">
      <alignment horizontal="left" vertical="center"/>
      <protection/>
    </xf>
    <xf numFmtId="0" fontId="1" fillId="3" borderId="4" xfId="24" applyFont="1" applyFill="1" applyBorder="1" applyAlignment="1">
      <alignment/>
      <protection/>
    </xf>
    <xf numFmtId="0" fontId="1" fillId="3" borderId="7" xfId="24" applyFont="1" applyFill="1" applyBorder="1" applyAlignment="1">
      <alignment/>
      <protection/>
    </xf>
    <xf numFmtId="3" fontId="1" fillId="3" borderId="7" xfId="24" applyNumberFormat="1" applyFont="1" applyFill="1" applyBorder="1" applyAlignment="1">
      <alignment vertical="center"/>
      <protection/>
    </xf>
    <xf numFmtId="0" fontId="1" fillId="3" borderId="9" xfId="24" applyFont="1" applyFill="1" applyBorder="1" applyAlignment="1">
      <alignment vertical="center"/>
      <protection/>
    </xf>
    <xf numFmtId="168" fontId="1" fillId="2" borderId="3" xfId="24" applyNumberFormat="1" applyFont="1" applyFill="1" applyBorder="1" applyAlignment="1">
      <alignment horizontal="right" vertical="center"/>
      <protection/>
    </xf>
    <xf numFmtId="0" fontId="2" fillId="2" borderId="0" xfId="24" applyFont="1" applyFill="1" applyBorder="1" applyAlignment="1">
      <alignment horizontal="center" vertical="center"/>
      <protection/>
    </xf>
    <xf numFmtId="0" fontId="11" fillId="2" borderId="0" xfId="24" applyFont="1" applyFill="1" applyBorder="1">
      <alignment/>
      <protection/>
    </xf>
    <xf numFmtId="0" fontId="7" fillId="2" borderId="0" xfId="24" applyFont="1" applyFill="1" applyBorder="1" applyAlignment="1">
      <alignment horizontal="centerContinuous" vertical="center"/>
      <protection/>
    </xf>
    <xf numFmtId="167" fontId="2" fillId="2" borderId="0" xfId="24" applyNumberFormat="1" applyFont="1" applyFill="1" applyBorder="1" applyAlignment="1">
      <alignment horizontal="right"/>
      <protection/>
    </xf>
    <xf numFmtId="170" fontId="2" fillId="2" borderId="0" xfId="24" applyNumberFormat="1" applyFont="1" applyFill="1" applyBorder="1" applyAlignment="1">
      <alignment horizontal="right"/>
      <protection/>
    </xf>
    <xf numFmtId="0" fontId="7" fillId="2" borderId="12" xfId="24" applyFont="1" applyFill="1" applyBorder="1" applyAlignment="1">
      <alignment horizontal="centerContinuous" vertical="center"/>
      <protection/>
    </xf>
    <xf numFmtId="3" fontId="2" fillId="2" borderId="1" xfId="24" applyNumberFormat="1" applyFont="1" applyFill="1" applyBorder="1" applyAlignment="1">
      <alignment horizontal="centerContinuous" vertical="center"/>
      <protection/>
    </xf>
    <xf numFmtId="0" fontId="1" fillId="2" borderId="0" xfId="24" applyFont="1" applyFill="1" applyBorder="1" applyAlignment="1">
      <alignment horizontal="right"/>
      <protection/>
    </xf>
    <xf numFmtId="0" fontId="2" fillId="2" borderId="0" xfId="24" applyNumberFormat="1" applyFont="1" applyFill="1" applyBorder="1" applyAlignment="1" applyProtection="1">
      <alignment horizontal="right"/>
      <protection locked="0"/>
    </xf>
    <xf numFmtId="0" fontId="2" fillId="2" borderId="0" xfId="25" applyFont="1" applyFill="1" applyBorder="1" applyAlignment="1">
      <alignment vertical="center"/>
      <protection/>
    </xf>
    <xf numFmtId="0" fontId="2" fillId="2" borderId="0" xfId="25" applyFont="1" applyFill="1" applyBorder="1">
      <alignment/>
      <protection/>
    </xf>
    <xf numFmtId="0" fontId="11" fillId="2" borderId="0" xfId="25" applyFont="1" applyFill="1" applyBorder="1">
      <alignment/>
      <protection/>
    </xf>
    <xf numFmtId="0" fontId="5" fillId="2" borderId="0" xfId="25" applyFont="1" applyFill="1" applyBorder="1">
      <alignment/>
      <protection/>
    </xf>
    <xf numFmtId="0" fontId="1" fillId="2" borderId="0" xfId="25" applyFont="1" applyFill="1" applyBorder="1">
      <alignment/>
      <protection/>
    </xf>
    <xf numFmtId="0" fontId="12" fillId="2" borderId="0" xfId="25" applyFont="1" applyFill="1" applyBorder="1">
      <alignment/>
      <protection/>
    </xf>
    <xf numFmtId="0" fontId="1" fillId="2" borderId="0" xfId="25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1" fillId="2" borderId="0" xfId="25" applyFont="1" applyFill="1" applyBorder="1" applyAlignment="1">
      <alignment horizontal="left" vertical="center"/>
      <protection/>
    </xf>
    <xf numFmtId="0" fontId="1" fillId="2" borderId="0" xfId="25" applyFont="1" applyFill="1" applyBorder="1" applyAlignment="1">
      <alignment vertical="center"/>
      <protection/>
    </xf>
    <xf numFmtId="0" fontId="5" fillId="2" borderId="0" xfId="25" applyFont="1" applyFill="1" applyBorder="1" applyAlignment="1">
      <alignment vertical="center"/>
      <protection/>
    </xf>
    <xf numFmtId="0" fontId="1" fillId="2" borderId="0" xfId="25" applyFont="1" applyFill="1" applyBorder="1" applyAlignment="1">
      <alignment vertical="center"/>
      <protection/>
    </xf>
    <xf numFmtId="3" fontId="2" fillId="2" borderId="0" xfId="25" applyNumberFormat="1" applyFont="1" applyFill="1" applyBorder="1" applyProtection="1">
      <alignment/>
      <protection locked="0"/>
    </xf>
    <xf numFmtId="174" fontId="11" fillId="2" borderId="0" xfId="25" applyNumberFormat="1" applyFont="1" applyFill="1" applyBorder="1" applyAlignment="1" applyProtection="1">
      <alignment horizontal="right"/>
      <protection locked="0"/>
    </xf>
    <xf numFmtId="174" fontId="11" fillId="2" borderId="0" xfId="25" applyNumberFormat="1" applyFont="1" applyFill="1" applyBorder="1" applyProtection="1">
      <alignment/>
      <protection locked="0"/>
    </xf>
    <xf numFmtId="0" fontId="2" fillId="2" borderId="0" xfId="25" applyNumberFormat="1" applyFont="1" applyFill="1" applyBorder="1" applyAlignment="1" applyProtection="1">
      <alignment vertical="top"/>
      <protection locked="0"/>
    </xf>
    <xf numFmtId="174" fontId="2" fillId="2" borderId="0" xfId="25" applyNumberFormat="1" applyFont="1" applyFill="1" applyBorder="1" applyAlignment="1">
      <alignment horizontal="right"/>
      <protection/>
    </xf>
    <xf numFmtId="174" fontId="2" fillId="2" borderId="0" xfId="25" applyNumberFormat="1" applyFont="1" applyFill="1" applyBorder="1">
      <alignment/>
      <protection/>
    </xf>
    <xf numFmtId="0" fontId="1" fillId="2" borderId="0" xfId="25" applyNumberFormat="1" applyFont="1" applyFill="1" applyBorder="1" applyAlignment="1" applyProtection="1">
      <alignment vertical="top"/>
      <protection locked="0"/>
    </xf>
    <xf numFmtId="174" fontId="1" fillId="2" borderId="0" xfId="25" applyNumberFormat="1" applyFont="1" applyFill="1" applyBorder="1" applyAlignment="1">
      <alignment horizontal="right"/>
      <protection/>
    </xf>
    <xf numFmtId="174" fontId="3" fillId="2" borderId="0" xfId="25" applyNumberFormat="1" applyFont="1" applyFill="1" applyBorder="1">
      <alignment/>
      <protection/>
    </xf>
    <xf numFmtId="174" fontId="2" fillId="2" borderId="0" xfId="25" applyNumberFormat="1" applyFont="1" applyFill="1" applyBorder="1" applyAlignment="1" applyProtection="1">
      <alignment horizontal="right"/>
      <protection locked="0"/>
    </xf>
    <xf numFmtId="3" fontId="3" fillId="2" borderId="0" xfId="25" applyNumberFormat="1" applyFont="1" applyFill="1" applyBorder="1">
      <alignment/>
      <protection/>
    </xf>
    <xf numFmtId="0" fontId="1" fillId="2" borderId="0" xfId="25" applyFont="1" applyFill="1" applyBorder="1">
      <alignment/>
      <protection/>
    </xf>
    <xf numFmtId="3" fontId="5" fillId="2" borderId="0" xfId="25" applyNumberFormat="1" applyFont="1" applyFill="1" applyBorder="1">
      <alignment/>
      <protection/>
    </xf>
    <xf numFmtId="175" fontId="2" fillId="2" borderId="3" xfId="25" applyNumberFormat="1" applyFont="1" applyFill="1" applyBorder="1" applyAlignment="1">
      <alignment horizontal="right" vertical="center"/>
      <protection/>
    </xf>
    <xf numFmtId="175" fontId="2" fillId="2" borderId="3" xfId="25" applyNumberFormat="1" applyFont="1" applyFill="1" applyBorder="1" applyAlignment="1">
      <alignment vertical="center"/>
      <protection/>
    </xf>
    <xf numFmtId="0" fontId="12" fillId="2" borderId="0" xfId="25" applyFont="1" applyFill="1" applyBorder="1" applyAlignment="1">
      <alignment vertical="center"/>
      <protection/>
    </xf>
    <xf numFmtId="169" fontId="2" fillId="2" borderId="0" xfId="25" applyNumberFormat="1" applyFont="1" applyFill="1" applyBorder="1" applyAlignment="1">
      <alignment horizontal="right"/>
      <protection/>
    </xf>
    <xf numFmtId="0" fontId="2" fillId="2" borderId="0" xfId="25" applyNumberFormat="1" applyFont="1" applyFill="1" applyBorder="1" applyProtection="1">
      <alignment/>
      <protection locked="0"/>
    </xf>
    <xf numFmtId="0" fontId="1" fillId="2" borderId="0" xfId="25" applyNumberFormat="1" applyFont="1" applyFill="1" applyBorder="1" applyProtection="1">
      <alignment/>
      <protection locked="0"/>
    </xf>
    <xf numFmtId="3" fontId="2" fillId="2" borderId="0" xfId="25" applyNumberFormat="1" applyFont="1" applyFill="1" applyBorder="1" applyAlignment="1">
      <alignment horizontal="right"/>
      <protection/>
    </xf>
    <xf numFmtId="0" fontId="11" fillId="2" borderId="0" xfId="25" applyFont="1" applyFill="1" applyBorder="1">
      <alignment/>
      <protection/>
    </xf>
    <xf numFmtId="0" fontId="2" fillId="2" borderId="3" xfId="25" applyFont="1" applyFill="1" applyBorder="1" applyAlignment="1">
      <alignment horizontal="centerContinuous" vertical="center"/>
      <protection/>
    </xf>
    <xf numFmtId="164" fontId="2" fillId="2" borderId="3" xfId="25" applyNumberFormat="1" applyFont="1" applyFill="1" applyBorder="1" applyAlignment="1">
      <alignment horizontal="centerContinuous" vertical="center"/>
      <protection/>
    </xf>
    <xf numFmtId="164" fontId="2" fillId="2" borderId="3" xfId="25" applyNumberFormat="1" applyFont="1" applyFill="1" applyBorder="1" applyAlignment="1">
      <alignment horizontal="center" vertical="center"/>
      <protection/>
    </xf>
    <xf numFmtId="168" fontId="2" fillId="2" borderId="3" xfId="25" applyNumberFormat="1" applyFont="1" applyFill="1" applyBorder="1" applyAlignment="1">
      <alignment horizontal="centerContinuous" vertical="center"/>
      <protection/>
    </xf>
    <xf numFmtId="168" fontId="2" fillId="2" borderId="3" xfId="25" applyNumberFormat="1" applyFont="1" applyFill="1" applyBorder="1" applyAlignment="1">
      <alignment horizontal="center" vertical="center"/>
      <protection/>
    </xf>
    <xf numFmtId="168" fontId="2" fillId="2" borderId="3" xfId="25" applyNumberFormat="1" applyFont="1" applyFill="1" applyBorder="1" applyAlignment="1">
      <alignment vertical="center"/>
      <protection/>
    </xf>
    <xf numFmtId="0" fontId="2" fillId="2" borderId="0" xfId="25" applyNumberFormat="1" applyFont="1" applyFill="1" applyBorder="1" applyAlignment="1" applyProtection="1">
      <alignment horizontal="right"/>
      <protection locked="0"/>
    </xf>
    <xf numFmtId="0" fontId="3" fillId="2" borderId="0" xfId="26" applyFont="1" applyFill="1" applyBorder="1" applyAlignment="1">
      <alignment horizontal="centerContinuous"/>
      <protection/>
    </xf>
    <xf numFmtId="0" fontId="1" fillId="2" borderId="0" xfId="26" applyFont="1" applyFill="1" applyBorder="1" applyAlignment="1">
      <alignment vertical="center"/>
      <protection/>
    </xf>
    <xf numFmtId="168" fontId="2" fillId="2" borderId="0" xfId="26" applyNumberFormat="1" applyFont="1" applyFill="1" applyBorder="1" applyAlignment="1">
      <alignment horizontal="right" vertical="center"/>
      <protection/>
    </xf>
    <xf numFmtId="0" fontId="3" fillId="2" borderId="0" xfId="26" applyFont="1" applyFill="1" applyBorder="1" applyAlignment="1">
      <alignment vertical="center"/>
      <protection/>
    </xf>
    <xf numFmtId="170" fontId="2" fillId="2" borderId="0" xfId="26" applyNumberFormat="1" applyFont="1" applyFill="1" applyBorder="1">
      <alignment/>
      <protection/>
    </xf>
    <xf numFmtId="0" fontId="2" fillId="2" borderId="0" xfId="26" applyFont="1" applyFill="1" applyBorder="1" applyAlignment="1">
      <alignment horizontal="centerContinuous" vertical="center"/>
      <protection/>
    </xf>
    <xf numFmtId="2" fontId="1" fillId="2" borderId="0" xfId="26" applyNumberFormat="1" applyFont="1" applyFill="1" applyBorder="1" applyAlignment="1">
      <alignment horizontal="right"/>
      <protection/>
    </xf>
    <xf numFmtId="170" fontId="1" fillId="2" borderId="0" xfId="26" applyNumberFormat="1" applyFont="1" applyFill="1" applyBorder="1" applyAlignment="1">
      <alignment horizontal="right"/>
      <protection/>
    </xf>
    <xf numFmtId="168" fontId="2" fillId="2" borderId="1" xfId="26" applyNumberFormat="1" applyFont="1" applyFill="1" applyBorder="1" applyAlignment="1">
      <alignment horizontal="right" vertical="center"/>
      <protection/>
    </xf>
    <xf numFmtId="179" fontId="2" fillId="2" borderId="0" xfId="16" applyNumberFormat="1" applyFont="1" applyFill="1" applyBorder="1" applyAlignment="1">
      <alignment/>
    </xf>
    <xf numFmtId="0" fontId="11" fillId="2" borderId="0" xfId="26" applyFont="1" applyFill="1" applyBorder="1">
      <alignment/>
      <protection/>
    </xf>
    <xf numFmtId="0" fontId="11" fillId="2" borderId="0" xfId="26" applyFont="1" applyFill="1" applyBorder="1" applyAlignment="1">
      <alignment vertical="center"/>
      <protection/>
    </xf>
    <xf numFmtId="0" fontId="11" fillId="2" borderId="0" xfId="26" applyFont="1" applyFill="1" applyBorder="1" applyAlignment="1">
      <alignment horizontal="right"/>
      <protection/>
    </xf>
    <xf numFmtId="0" fontId="11" fillId="2" borderId="0" xfId="26" applyFont="1" applyFill="1" applyBorder="1" applyAlignment="1">
      <alignment horizontal="right" vertical="center"/>
      <protection/>
    </xf>
    <xf numFmtId="0" fontId="11" fillId="2" borderId="0" xfId="26" applyFont="1" applyFill="1" applyBorder="1" quotePrefix="1">
      <alignment/>
      <protection/>
    </xf>
    <xf numFmtId="178" fontId="2" fillId="2" borderId="0" xfId="16" applyNumberFormat="1" applyFont="1" applyFill="1" applyBorder="1" applyAlignment="1">
      <alignment/>
    </xf>
    <xf numFmtId="0" fontId="2" fillId="2" borderId="0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0" fontId="1" fillId="2" borderId="0" xfId="27" applyFont="1" applyFill="1" applyBorder="1">
      <alignment/>
      <protection/>
    </xf>
    <xf numFmtId="0" fontId="1" fillId="2" borderId="0" xfId="27" applyFont="1" applyFill="1" applyBorder="1" applyAlignment="1">
      <alignment horizontal="left"/>
      <protection/>
    </xf>
    <xf numFmtId="0" fontId="2" fillId="2" borderId="0" xfId="27" applyFont="1" applyFill="1" applyBorder="1" applyAlignment="1">
      <alignment horizontal="centerContinuous"/>
      <protection/>
    </xf>
    <xf numFmtId="3" fontId="2" fillId="2" borderId="0" xfId="27" applyNumberFormat="1" applyFont="1" applyFill="1" applyBorder="1" applyAlignment="1">
      <alignment horizontal="centerContinuous"/>
      <protection/>
    </xf>
    <xf numFmtId="3" fontId="2" fillId="2" borderId="0" xfId="27" applyNumberFormat="1" applyFont="1" applyFill="1" applyBorder="1" applyProtection="1">
      <alignment/>
      <protection locked="0"/>
    </xf>
    <xf numFmtId="164" fontId="2" fillId="2" borderId="0" xfId="27" applyNumberFormat="1" applyFont="1" applyFill="1" applyBorder="1">
      <alignment/>
      <protection/>
    </xf>
    <xf numFmtId="164" fontId="2" fillId="2" borderId="0" xfId="27" applyNumberFormat="1" applyFont="1" applyFill="1" applyBorder="1" applyAlignment="1">
      <alignment horizontal="right"/>
      <protection/>
    </xf>
    <xf numFmtId="0" fontId="1" fillId="2" borderId="3" xfId="27" applyFont="1" applyFill="1" applyBorder="1" applyAlignment="1">
      <alignment horizontal="centerContinuous"/>
      <protection/>
    </xf>
    <xf numFmtId="3" fontId="1" fillId="2" borderId="3" xfId="27" applyNumberFormat="1" applyFont="1" applyFill="1" applyBorder="1" applyAlignment="1">
      <alignment horizontal="centerContinuous"/>
      <protection/>
    </xf>
    <xf numFmtId="0" fontId="2" fillId="2" borderId="1" xfId="27" applyFont="1" applyFill="1" applyBorder="1" applyAlignment="1">
      <alignment horizontal="centerContinuous"/>
      <protection/>
    </xf>
    <xf numFmtId="3" fontId="2" fillId="2" borderId="1" xfId="27" applyNumberFormat="1" applyFont="1" applyFill="1" applyBorder="1" applyAlignment="1">
      <alignment horizontal="centerContinuous"/>
      <protection/>
    </xf>
    <xf numFmtId="0" fontId="2" fillId="2" borderId="3" xfId="27" applyFont="1" applyFill="1" applyBorder="1" applyAlignment="1">
      <alignment horizontal="centerContinuous"/>
      <protection/>
    </xf>
    <xf numFmtId="3" fontId="2" fillId="2" borderId="3" xfId="27" applyNumberFormat="1" applyFont="1" applyFill="1" applyBorder="1" applyAlignment="1">
      <alignment horizontal="centerContinuous"/>
      <protection/>
    </xf>
    <xf numFmtId="0" fontId="1" fillId="2" borderId="0" xfId="27" applyFont="1" applyFill="1" applyBorder="1" applyAlignment="1">
      <alignment vertical="center"/>
      <protection/>
    </xf>
    <xf numFmtId="165" fontId="2" fillId="2" borderId="0" xfId="27" applyNumberFormat="1" applyFont="1" applyFill="1" applyBorder="1" applyAlignment="1">
      <alignment horizontal="right" vertical="center"/>
      <protection/>
    </xf>
    <xf numFmtId="0" fontId="3" fillId="2" borderId="0" xfId="27" applyFont="1" applyFill="1" applyBorder="1" applyAlignment="1">
      <alignment vertical="center"/>
      <protection/>
    </xf>
    <xf numFmtId="167" fontId="2" fillId="2" borderId="0" xfId="27" applyNumberFormat="1" applyFont="1" applyFill="1" applyBorder="1" applyProtection="1">
      <alignment/>
      <protection locked="0"/>
    </xf>
    <xf numFmtId="179" fontId="11" fillId="2" borderId="0" xfId="16" applyNumberFormat="1" applyFont="1" applyFill="1" applyBorder="1" applyAlignment="1" quotePrefix="1">
      <alignment horizontal="right"/>
    </xf>
    <xf numFmtId="173" fontId="2" fillId="2" borderId="0" xfId="27" applyNumberFormat="1" applyFont="1" applyFill="1" applyBorder="1" applyProtection="1">
      <alignment/>
      <protection locked="0"/>
    </xf>
    <xf numFmtId="3" fontId="3" fillId="2" borderId="0" xfId="27" applyNumberFormat="1" applyFont="1" applyFill="1" applyBorder="1">
      <alignment/>
      <protection/>
    </xf>
    <xf numFmtId="165" fontId="2" fillId="2" borderId="1" xfId="27" applyNumberFormat="1" applyFont="1" applyFill="1" applyBorder="1" applyAlignment="1">
      <alignment horizontal="right" vertical="center"/>
      <protection/>
    </xf>
    <xf numFmtId="0" fontId="2" fillId="2" borderId="0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0" fontId="1" fillId="2" borderId="0" xfId="28" applyFont="1" applyFill="1" applyBorder="1" applyAlignment="1">
      <alignment horizontal="left"/>
      <protection/>
    </xf>
    <xf numFmtId="0" fontId="1" fillId="2" borderId="0" xfId="28" applyFont="1" applyFill="1" applyBorder="1">
      <alignment/>
      <protection/>
    </xf>
    <xf numFmtId="168" fontId="2" fillId="2" borderId="0" xfId="28" applyNumberFormat="1" applyFont="1" applyFill="1" applyBorder="1" applyAlignment="1">
      <alignment horizontal="right"/>
      <protection/>
    </xf>
    <xf numFmtId="3" fontId="2" fillId="2" borderId="0" xfId="28" applyNumberFormat="1" applyFont="1" applyFill="1" applyBorder="1" applyProtection="1">
      <alignment/>
      <protection locked="0"/>
    </xf>
    <xf numFmtId="0" fontId="2" fillId="2" borderId="0" xfId="28" applyNumberFormat="1" applyFont="1" applyFill="1" applyBorder="1" applyProtection="1">
      <alignment/>
      <protection locked="0"/>
    </xf>
    <xf numFmtId="165" fontId="1" fillId="2" borderId="0" xfId="28" applyNumberFormat="1" applyFont="1" applyFill="1" applyBorder="1" applyAlignment="1">
      <alignment horizontal="centerContinuous"/>
      <protection/>
    </xf>
    <xf numFmtId="170" fontId="1" fillId="2" borderId="0" xfId="28" applyNumberFormat="1" applyFont="1" applyFill="1" applyBorder="1" applyAlignment="1">
      <alignment horizontal="centerContinuous"/>
      <protection/>
    </xf>
    <xf numFmtId="3" fontId="3" fillId="2" borderId="0" xfId="28" applyNumberFormat="1" applyFont="1" applyFill="1" applyBorder="1">
      <alignment/>
      <protection/>
    </xf>
    <xf numFmtId="0" fontId="2" fillId="2" borderId="0" xfId="29" applyFont="1" applyFill="1" applyBorder="1">
      <alignment/>
      <protection/>
    </xf>
    <xf numFmtId="0" fontId="3" fillId="2" borderId="0" xfId="29" applyFont="1" applyFill="1" applyBorder="1">
      <alignment/>
      <protection/>
    </xf>
    <xf numFmtId="0" fontId="1" fillId="2" borderId="0" xfId="29" applyFont="1" applyFill="1" applyBorder="1" applyAlignment="1">
      <alignment horizontal="left"/>
      <protection/>
    </xf>
    <xf numFmtId="0" fontId="1" fillId="2" borderId="0" xfId="29" applyFont="1" applyFill="1" applyBorder="1">
      <alignment/>
      <protection/>
    </xf>
    <xf numFmtId="168" fontId="2" fillId="2" borderId="0" xfId="29" applyNumberFormat="1" applyFont="1" applyFill="1" applyBorder="1" applyAlignment="1">
      <alignment horizontal="right"/>
      <protection/>
    </xf>
    <xf numFmtId="168" fontId="2" fillId="2" borderId="0" xfId="29" applyNumberFormat="1" applyFont="1" applyFill="1" applyBorder="1" applyProtection="1">
      <alignment/>
      <protection locked="0"/>
    </xf>
    <xf numFmtId="168" fontId="2" fillId="2" borderId="0" xfId="29" applyNumberFormat="1" applyFont="1" applyFill="1" applyBorder="1" applyProtection="1">
      <alignment/>
      <protection locked="0"/>
    </xf>
    <xf numFmtId="0" fontId="1" fillId="2" borderId="0" xfId="29" applyNumberFormat="1" applyFont="1" applyFill="1" applyBorder="1" applyProtection="1">
      <alignment/>
      <protection locked="0"/>
    </xf>
    <xf numFmtId="168" fontId="12" fillId="2" borderId="0" xfId="29" applyNumberFormat="1" applyFont="1" applyFill="1" applyBorder="1" applyAlignment="1">
      <alignment horizontal="right"/>
      <protection/>
    </xf>
    <xf numFmtId="170" fontId="12" fillId="2" borderId="0" xfId="29" applyNumberFormat="1" applyFont="1" applyFill="1" applyBorder="1" applyAlignment="1">
      <alignment horizontal="right"/>
      <protection/>
    </xf>
    <xf numFmtId="169" fontId="2" fillId="2" borderId="0" xfId="29" applyNumberFormat="1" applyFont="1" applyFill="1" applyBorder="1" applyProtection="1">
      <alignment/>
      <protection locked="0"/>
    </xf>
    <xf numFmtId="169" fontId="2" fillId="2" borderId="0" xfId="29" applyNumberFormat="1" applyFont="1" applyFill="1" applyBorder="1" applyAlignment="1">
      <alignment horizontal="right"/>
      <protection/>
    </xf>
    <xf numFmtId="169" fontId="2" fillId="2" borderId="0" xfId="29" applyNumberFormat="1" applyFont="1" applyFill="1" applyBorder="1" applyProtection="1">
      <alignment/>
      <protection locked="0"/>
    </xf>
    <xf numFmtId="3" fontId="3" fillId="2" borderId="0" xfId="29" applyNumberFormat="1" applyFont="1" applyFill="1" applyBorder="1">
      <alignment/>
      <protection/>
    </xf>
    <xf numFmtId="168" fontId="2" fillId="2" borderId="13" xfId="29" applyNumberFormat="1" applyFont="1" applyFill="1" applyBorder="1" applyAlignment="1">
      <alignment horizontal="right"/>
      <protection/>
    </xf>
    <xf numFmtId="43" fontId="11" fillId="2" borderId="0" xfId="16" applyFont="1" applyFill="1" applyBorder="1" applyAlignment="1" quotePrefix="1">
      <alignment horizontal="right"/>
    </xf>
    <xf numFmtId="0" fontId="2" fillId="2" borderId="0" xfId="30" applyFont="1" applyFill="1" applyBorder="1">
      <alignment/>
      <protection/>
    </xf>
    <xf numFmtId="0" fontId="3" fillId="2" borderId="0" xfId="30" applyFont="1" applyFill="1" applyBorder="1">
      <alignment/>
      <protection/>
    </xf>
    <xf numFmtId="0" fontId="5" fillId="2" borderId="0" xfId="30" applyFont="1" applyFill="1" applyBorder="1">
      <alignment/>
      <protection/>
    </xf>
    <xf numFmtId="0" fontId="1" fillId="2" borderId="0" xfId="30" applyFont="1" applyFill="1" applyBorder="1" applyAlignment="1">
      <alignment horizontal="left"/>
      <protection/>
    </xf>
    <xf numFmtId="0" fontId="1" fillId="2" borderId="0" xfId="30" applyFont="1" applyFill="1" applyBorder="1" applyAlignment="1">
      <alignment vertical="center"/>
      <protection/>
    </xf>
    <xf numFmtId="0" fontId="1" fillId="2" borderId="0" xfId="30" applyFont="1" applyFill="1" applyBorder="1">
      <alignment/>
      <protection/>
    </xf>
    <xf numFmtId="0" fontId="4" fillId="2" borderId="0" xfId="30" applyFont="1" applyFill="1" applyBorder="1">
      <alignment/>
      <protection/>
    </xf>
    <xf numFmtId="0" fontId="2" fillId="2" borderId="0" xfId="30" applyNumberFormat="1" applyFont="1" applyFill="1" applyBorder="1" applyAlignment="1" applyProtection="1">
      <alignment vertical="center"/>
      <protection locked="0"/>
    </xf>
    <xf numFmtId="0" fontId="1" fillId="2" borderId="0" xfId="30" applyNumberFormat="1" applyFont="1" applyFill="1" applyBorder="1" applyProtection="1">
      <alignment/>
      <protection locked="0"/>
    </xf>
    <xf numFmtId="166" fontId="2" fillId="2" borderId="0" xfId="30" applyNumberFormat="1" applyFont="1" applyFill="1" applyBorder="1" applyAlignment="1">
      <alignment horizontal="right"/>
      <protection/>
    </xf>
    <xf numFmtId="0" fontId="12" fillId="2" borderId="0" xfId="30" applyFont="1" applyFill="1" applyBorder="1">
      <alignment/>
      <protection/>
    </xf>
    <xf numFmtId="0" fontId="3" fillId="2" borderId="0" xfId="30" applyNumberFormat="1" applyFont="1" applyFill="1" applyBorder="1" applyAlignment="1" applyProtection="1">
      <alignment/>
      <protection locked="0"/>
    </xf>
    <xf numFmtId="0" fontId="5" fillId="2" borderId="0" xfId="30" applyNumberFormat="1" applyFont="1" applyFill="1" applyBorder="1" applyAlignment="1" applyProtection="1">
      <alignment/>
      <protection locked="0"/>
    </xf>
    <xf numFmtId="0" fontId="5" fillId="2" borderId="0" xfId="30" applyNumberFormat="1" applyFont="1" applyFill="1" applyBorder="1" applyProtection="1">
      <alignment/>
      <protection locked="0"/>
    </xf>
    <xf numFmtId="3" fontId="3" fillId="2" borderId="0" xfId="30" applyNumberFormat="1" applyFont="1" applyFill="1" applyBorder="1" applyAlignment="1">
      <alignment/>
      <protection/>
    </xf>
    <xf numFmtId="0" fontId="7" fillId="2" borderId="0" xfId="30" applyNumberFormat="1" applyFont="1" applyFill="1" applyBorder="1" applyAlignment="1" applyProtection="1">
      <alignment/>
      <protection locked="0"/>
    </xf>
    <xf numFmtId="3" fontId="5" fillId="2" borderId="0" xfId="30" applyNumberFormat="1" applyFont="1" applyFill="1" applyBorder="1">
      <alignment/>
      <protection/>
    </xf>
    <xf numFmtId="3" fontId="1" fillId="2" borderId="13" xfId="30" applyNumberFormat="1" applyFont="1" applyFill="1" applyBorder="1" applyAlignment="1">
      <alignment horizontal="centerContinuous"/>
      <protection/>
    </xf>
    <xf numFmtId="0" fontId="15" fillId="2" borderId="0" xfId="30" applyFont="1" applyFill="1" applyBorder="1" applyAlignment="1">
      <alignment horizontal="centerContinuous"/>
      <protection/>
    </xf>
    <xf numFmtId="0" fontId="14" fillId="2" borderId="0" xfId="30" applyNumberFormat="1" applyFont="1" applyFill="1" applyBorder="1" applyAlignment="1" applyProtection="1">
      <alignment horizontal="left"/>
      <protection locked="0"/>
    </xf>
    <xf numFmtId="0" fontId="14" fillId="2" borderId="0" xfId="30" applyNumberFormat="1" applyFont="1" applyFill="1" applyBorder="1" applyAlignment="1" applyProtection="1">
      <alignment horizontal="left" vertical="center"/>
      <protection locked="0"/>
    </xf>
    <xf numFmtId="170" fontId="13" fillId="2" borderId="0" xfId="30" applyNumberFormat="1" applyFont="1" applyFill="1" applyBorder="1" applyAlignment="1">
      <alignment horizontal="right"/>
      <protection/>
    </xf>
    <xf numFmtId="0" fontId="14" fillId="2" borderId="0" xfId="30" applyFont="1" applyFill="1" applyBorder="1" applyAlignment="1">
      <alignment horizontal="left"/>
      <protection/>
    </xf>
    <xf numFmtId="3" fontId="3" fillId="2" borderId="0" xfId="30" applyNumberFormat="1" applyFont="1" applyFill="1" applyBorder="1">
      <alignment/>
      <protection/>
    </xf>
    <xf numFmtId="0" fontId="1" fillId="2" borderId="0" xfId="30" applyNumberFormat="1" applyFont="1" applyFill="1" applyBorder="1" applyAlignment="1" applyProtection="1">
      <alignment/>
      <protection locked="0"/>
    </xf>
    <xf numFmtId="0" fontId="1" fillId="3" borderId="4" xfId="30" applyFont="1" applyFill="1" applyBorder="1" applyAlignment="1">
      <alignment horizontal="centerContinuous"/>
      <protection/>
    </xf>
    <xf numFmtId="0" fontId="1" fillId="3" borderId="7" xfId="30" applyFont="1" applyFill="1" applyBorder="1" applyAlignment="1">
      <alignment horizontal="centerContinuous"/>
      <protection/>
    </xf>
    <xf numFmtId="3" fontId="3" fillId="3" borderId="8" xfId="30" applyNumberFormat="1" applyFont="1" applyFill="1" applyBorder="1" applyAlignment="1">
      <alignment horizontal="centerContinuous"/>
      <protection/>
    </xf>
    <xf numFmtId="3" fontId="1" fillId="3" borderId="7" xfId="30" applyNumberFormat="1" applyFont="1" applyFill="1" applyBorder="1" applyAlignment="1">
      <alignment horizontal="centerContinuous"/>
      <protection/>
    </xf>
    <xf numFmtId="0" fontId="3" fillId="3" borderId="8" xfId="30" applyFont="1" applyFill="1" applyBorder="1" applyAlignment="1">
      <alignment/>
      <protection/>
    </xf>
    <xf numFmtId="0" fontId="1" fillId="3" borderId="8" xfId="30" applyFont="1" applyFill="1" applyBorder="1" applyAlignment="1">
      <alignment horizontal="centerContinuous"/>
      <protection/>
    </xf>
    <xf numFmtId="3" fontId="1" fillId="3" borderId="9" xfId="30" applyNumberFormat="1" applyFont="1" applyFill="1" applyBorder="1" applyAlignment="1">
      <alignment horizontal="centerContinuous"/>
      <protection/>
    </xf>
    <xf numFmtId="0" fontId="3" fillId="3" borderId="11" xfId="30" applyFont="1" applyFill="1" applyBorder="1" applyAlignment="1">
      <alignment/>
      <protection/>
    </xf>
    <xf numFmtId="3" fontId="3" fillId="3" borderId="14" xfId="30" applyNumberFormat="1" applyFont="1" applyFill="1" applyBorder="1" applyAlignment="1">
      <alignment/>
      <protection/>
    </xf>
    <xf numFmtId="0" fontId="1" fillId="3" borderId="14" xfId="30" applyFont="1" applyFill="1" applyBorder="1" applyAlignment="1">
      <alignment horizontal="centerContinuous"/>
      <protection/>
    </xf>
    <xf numFmtId="0" fontId="1" fillId="3" borderId="15" xfId="30" applyFont="1" applyFill="1" applyBorder="1" applyAlignment="1">
      <alignment horizontal="centerContinuous"/>
      <protection/>
    </xf>
    <xf numFmtId="3" fontId="3" fillId="3" borderId="16" xfId="30" applyNumberFormat="1" applyFont="1" applyFill="1" applyBorder="1" applyAlignment="1">
      <alignment horizontal="centerContinuous"/>
      <protection/>
    </xf>
    <xf numFmtId="0" fontId="3" fillId="3" borderId="17" xfId="30" applyFont="1" applyFill="1" applyBorder="1" applyAlignment="1">
      <alignment/>
      <protection/>
    </xf>
    <xf numFmtId="0" fontId="1" fillId="3" borderId="17" xfId="30" applyFont="1" applyFill="1" applyBorder="1" applyAlignment="1">
      <alignment horizontal="centerContinuous"/>
      <protection/>
    </xf>
    <xf numFmtId="0" fontId="3" fillId="3" borderId="18" xfId="30" applyFont="1" applyFill="1" applyBorder="1" applyAlignment="1">
      <alignment/>
      <protection/>
    </xf>
    <xf numFmtId="3" fontId="3" fillId="2" borderId="0" xfId="30" applyNumberFormat="1" applyFont="1" applyFill="1" applyBorder="1" applyAlignment="1">
      <alignment horizontal="centerContinuous"/>
      <protection/>
    </xf>
    <xf numFmtId="0" fontId="3" fillId="2" borderId="0" xfId="30" applyFont="1" applyFill="1" applyBorder="1" applyAlignment="1">
      <alignment/>
      <protection/>
    </xf>
    <xf numFmtId="0" fontId="1" fillId="2" borderId="0" xfId="30" applyFont="1" applyFill="1" applyBorder="1" applyAlignment="1">
      <alignment horizontal="centerContinuous"/>
      <protection/>
    </xf>
    <xf numFmtId="0" fontId="1" fillId="2" borderId="0" xfId="30" applyFont="1" applyFill="1" applyBorder="1" applyAlignment="1">
      <alignment horizontal="center" vertical="center"/>
      <protection/>
    </xf>
    <xf numFmtId="0" fontId="2" fillId="2" borderId="0" xfId="30" applyFont="1" applyFill="1" applyBorder="1" applyAlignment="1">
      <alignment horizontal="center" vertical="center"/>
      <protection/>
    </xf>
    <xf numFmtId="170" fontId="2" fillId="2" borderId="0" xfId="30" applyNumberFormat="1" applyFont="1" applyFill="1" applyBorder="1" applyAlignment="1">
      <alignment horizontal="center" vertical="center"/>
      <protection/>
    </xf>
    <xf numFmtId="0" fontId="1" fillId="3" borderId="8" xfId="30" applyFont="1" applyFill="1" applyBorder="1" applyAlignment="1">
      <alignment horizontal="center"/>
      <protection/>
    </xf>
    <xf numFmtId="0" fontId="2" fillId="2" borderId="0" xfId="30" applyFont="1" applyFill="1" applyBorder="1" applyAlignment="1">
      <alignment horizontal="right"/>
      <protection/>
    </xf>
    <xf numFmtId="0" fontId="1" fillId="2" borderId="0" xfId="30" applyFont="1" applyFill="1" applyBorder="1" applyAlignment="1">
      <alignment horizontal="right" vertical="center"/>
      <protection/>
    </xf>
    <xf numFmtId="0" fontId="2" fillId="2" borderId="0" xfId="30" applyFont="1" applyFill="1" applyBorder="1" applyAlignment="1">
      <alignment horizontal="right" vertical="center"/>
      <protection/>
    </xf>
    <xf numFmtId="0" fontId="14" fillId="2" borderId="0" xfId="30" applyNumberFormat="1" applyFont="1" applyFill="1" applyBorder="1" applyAlignment="1" applyProtection="1">
      <alignment horizontal="right"/>
      <protection locked="0"/>
    </xf>
    <xf numFmtId="3" fontId="1" fillId="3" borderId="8" xfId="30" applyNumberFormat="1" applyFont="1" applyFill="1" applyBorder="1" applyAlignment="1">
      <alignment horizontal="centerContinuous"/>
      <protection/>
    </xf>
    <xf numFmtId="3" fontId="1" fillId="2" borderId="8" xfId="30" applyNumberFormat="1" applyFont="1" applyFill="1" applyBorder="1" applyAlignment="1">
      <alignment horizontal="centerContinuous"/>
      <protection/>
    </xf>
    <xf numFmtId="0" fontId="1" fillId="2" borderId="8" xfId="30" applyFont="1" applyFill="1" applyBorder="1" applyAlignment="1">
      <alignment horizontal="centerContinuous"/>
      <protection/>
    </xf>
    <xf numFmtId="0" fontId="1" fillId="2" borderId="8" xfId="30" applyFont="1" applyFill="1" applyBorder="1" applyAlignment="1">
      <alignment/>
      <protection/>
    </xf>
    <xf numFmtId="0" fontId="5" fillId="3" borderId="11" xfId="30" applyFont="1" applyFill="1" applyBorder="1">
      <alignment/>
      <protection/>
    </xf>
    <xf numFmtId="0" fontId="1" fillId="3" borderId="4" xfId="30" applyFont="1" applyFill="1" applyBorder="1" applyAlignment="1">
      <alignment horizontal="center" vertical="center"/>
      <protection/>
    </xf>
    <xf numFmtId="0" fontId="1" fillId="3" borderId="19" xfId="30" applyFont="1" applyFill="1" applyBorder="1" applyAlignment="1">
      <alignment horizontal="center" vertical="center"/>
      <protection/>
    </xf>
    <xf numFmtId="0" fontId="1" fillId="3" borderId="20" xfId="30" applyFont="1" applyFill="1" applyBorder="1" applyAlignment="1">
      <alignment horizontal="center" vertical="center"/>
      <protection/>
    </xf>
    <xf numFmtId="0" fontId="1" fillId="3" borderId="21" xfId="30" applyFont="1" applyFill="1" applyBorder="1" applyAlignment="1">
      <alignment horizontal="center" vertical="center"/>
      <protection/>
    </xf>
    <xf numFmtId="3" fontId="1" fillId="3" borderId="17" xfId="30" applyNumberFormat="1" applyFont="1" applyFill="1" applyBorder="1" applyAlignment="1">
      <alignment horizontal="center"/>
      <protection/>
    </xf>
    <xf numFmtId="0" fontId="1" fillId="3" borderId="17" xfId="30" applyFont="1" applyFill="1" applyBorder="1" applyAlignment="1">
      <alignment horizontal="center"/>
      <protection/>
    </xf>
    <xf numFmtId="0" fontId="1" fillId="3" borderId="18" xfId="30" applyFont="1" applyFill="1" applyBorder="1" applyAlignment="1">
      <alignment horizontal="center"/>
      <protection/>
    </xf>
    <xf numFmtId="0" fontId="5" fillId="3" borderId="18" xfId="30" applyFont="1" applyFill="1" applyBorder="1" applyAlignment="1">
      <alignment horizontal="center"/>
      <protection/>
    </xf>
    <xf numFmtId="0" fontId="1" fillId="2" borderId="8" xfId="30" applyFont="1" applyFill="1" applyBorder="1" applyAlignment="1">
      <alignment horizontal="centerContinuous" vertical="center"/>
      <protection/>
    </xf>
    <xf numFmtId="3" fontId="1" fillId="3" borderId="16" xfId="30" applyNumberFormat="1" applyFont="1" applyFill="1" applyBorder="1" applyAlignment="1">
      <alignment horizontal="center"/>
      <protection/>
    </xf>
    <xf numFmtId="3" fontId="1" fillId="3" borderId="8" xfId="30" applyNumberFormat="1" applyFont="1" applyFill="1" applyBorder="1" applyAlignment="1">
      <alignment horizontal="center"/>
      <protection/>
    </xf>
    <xf numFmtId="0" fontId="5" fillId="3" borderId="11" xfId="30" applyFont="1" applyFill="1" applyBorder="1" applyAlignment="1">
      <alignment horizontal="center"/>
      <protection/>
    </xf>
    <xf numFmtId="165" fontId="1" fillId="2" borderId="0" xfId="30" applyNumberFormat="1" applyFont="1" applyFill="1" applyBorder="1">
      <alignment/>
      <protection/>
    </xf>
    <xf numFmtId="3" fontId="2" fillId="2" borderId="0" xfId="30" applyNumberFormat="1" applyFont="1" applyFill="1" applyBorder="1" applyProtection="1">
      <alignment/>
      <protection locked="0"/>
    </xf>
    <xf numFmtId="0" fontId="11" fillId="2" borderId="0" xfId="30" applyNumberFormat="1" applyFont="1" applyFill="1" applyBorder="1" applyAlignment="1" applyProtection="1">
      <alignment vertical="top"/>
      <protection locked="0"/>
    </xf>
    <xf numFmtId="0" fontId="4" fillId="2" borderId="0" xfId="30" applyNumberFormat="1" applyFont="1" applyFill="1" applyBorder="1" applyProtection="1">
      <alignment/>
      <protection locked="0"/>
    </xf>
    <xf numFmtId="168" fontId="2" fillId="2" borderId="13" xfId="30" applyNumberFormat="1" applyFont="1" applyFill="1" applyBorder="1" applyAlignment="1">
      <alignment horizontal="right"/>
      <protection/>
    </xf>
    <xf numFmtId="0" fontId="2" fillId="2" borderId="0" xfId="31" applyFont="1" applyFill="1" applyBorder="1">
      <alignment/>
      <protection/>
    </xf>
    <xf numFmtId="0" fontId="5" fillId="2" borderId="0" xfId="31" applyFont="1" applyFill="1" applyBorder="1">
      <alignment/>
      <protection/>
    </xf>
    <xf numFmtId="0" fontId="1" fillId="2" borderId="0" xfId="31" applyFont="1" applyFill="1" applyBorder="1">
      <alignment/>
      <protection/>
    </xf>
    <xf numFmtId="0" fontId="3" fillId="2" borderId="0" xfId="31" applyFont="1" applyFill="1" applyBorder="1">
      <alignment/>
      <protection/>
    </xf>
    <xf numFmtId="0" fontId="1" fillId="2" borderId="0" xfId="31" applyFont="1" applyFill="1" applyBorder="1" applyAlignment="1">
      <alignment horizontal="left"/>
      <protection/>
    </xf>
    <xf numFmtId="0" fontId="1" fillId="2" borderId="0" xfId="31" applyFont="1" applyFill="1" applyBorder="1" applyAlignment="1">
      <alignment horizontal="centerContinuous"/>
      <protection/>
    </xf>
    <xf numFmtId="0" fontId="3" fillId="2" borderId="0" xfId="31" applyFont="1" applyFill="1" applyBorder="1" applyAlignment="1">
      <alignment vertical="center"/>
      <protection/>
    </xf>
    <xf numFmtId="0" fontId="11" fillId="2" borderId="0" xfId="31" applyFont="1" applyFill="1" applyBorder="1">
      <alignment/>
      <protection/>
    </xf>
    <xf numFmtId="3" fontId="11" fillId="2" borderId="0" xfId="31" applyNumberFormat="1" applyFont="1" applyFill="1" applyBorder="1">
      <alignment/>
      <protection/>
    </xf>
    <xf numFmtId="3" fontId="11" fillId="2" borderId="0" xfId="31" applyNumberFormat="1" applyFont="1" applyFill="1" applyBorder="1" applyAlignment="1">
      <alignment horizontal="right"/>
      <protection/>
    </xf>
    <xf numFmtId="0" fontId="1" fillId="2" borderId="0" xfId="31" applyNumberFormat="1" applyFont="1" applyFill="1" applyBorder="1" applyAlignment="1" applyProtection="1">
      <alignment/>
      <protection locked="0"/>
    </xf>
    <xf numFmtId="3" fontId="11" fillId="2" borderId="0" xfId="31" applyNumberFormat="1" applyFont="1" applyFill="1" applyBorder="1" applyAlignment="1" applyProtection="1">
      <alignment vertical="center"/>
      <protection locked="0"/>
    </xf>
    <xf numFmtId="0" fontId="1" fillId="2" borderId="0" xfId="31" applyNumberFormat="1" applyFont="1" applyFill="1" applyBorder="1" applyAlignment="1" applyProtection="1">
      <alignment vertical="top"/>
      <protection locked="0"/>
    </xf>
    <xf numFmtId="0" fontId="11" fillId="2" borderId="0" xfId="31" applyNumberFormat="1" applyFont="1" applyFill="1" applyBorder="1" applyAlignment="1" applyProtection="1">
      <alignment vertical="top"/>
      <protection locked="0"/>
    </xf>
    <xf numFmtId="0" fontId="12" fillId="2" borderId="0" xfId="31" applyFont="1" applyFill="1" applyBorder="1">
      <alignment/>
      <protection/>
    </xf>
    <xf numFmtId="0" fontId="4" fillId="2" borderId="0" xfId="31" applyNumberFormat="1" applyFont="1" applyFill="1" applyBorder="1" applyProtection="1">
      <alignment/>
      <protection locked="0"/>
    </xf>
    <xf numFmtId="0" fontId="1" fillId="2" borderId="0" xfId="31" applyFont="1" applyFill="1" applyBorder="1" applyAlignment="1">
      <alignment horizontal="center" vertical="center"/>
      <protection/>
    </xf>
    <xf numFmtId="0" fontId="1" fillId="3" borderId="17" xfId="31" applyFont="1" applyFill="1" applyBorder="1" applyAlignment="1">
      <alignment horizontal="center"/>
      <protection/>
    </xf>
    <xf numFmtId="0" fontId="1" fillId="3" borderId="17" xfId="31" applyFont="1" applyFill="1" applyBorder="1" applyAlignment="1">
      <alignment horizontal="centerContinuous"/>
      <protection/>
    </xf>
    <xf numFmtId="179" fontId="11" fillId="2" borderId="0" xfId="16" applyNumberFormat="1" applyFont="1" applyFill="1" applyBorder="1" applyAlignment="1" applyProtection="1">
      <alignment/>
      <protection locked="0"/>
    </xf>
    <xf numFmtId="0" fontId="19" fillId="2" borderId="0" xfId="31" applyFont="1" applyFill="1" applyBorder="1">
      <alignment/>
      <protection/>
    </xf>
    <xf numFmtId="0" fontId="1" fillId="2" borderId="0" xfId="31" applyFont="1" applyFill="1" applyBorder="1" applyAlignment="1">
      <alignment horizontal="left" vertical="top" wrapText="1"/>
      <protection/>
    </xf>
    <xf numFmtId="0" fontId="1" fillId="3" borderId="22" xfId="31" applyFont="1" applyFill="1" applyBorder="1" applyAlignment="1">
      <alignment horizontal="center" vertical="center"/>
      <protection/>
    </xf>
    <xf numFmtId="3" fontId="2" fillId="2" borderId="0" xfId="31" applyNumberFormat="1" applyFont="1" applyFill="1" applyBorder="1" applyProtection="1">
      <alignment/>
      <protection locked="0"/>
    </xf>
    <xf numFmtId="0" fontId="1" fillId="3" borderId="23" xfId="31" applyFont="1" applyFill="1" applyBorder="1" applyAlignment="1">
      <alignment horizontal="center"/>
      <protection/>
    </xf>
    <xf numFmtId="0" fontId="1" fillId="3" borderId="16" xfId="31" applyFont="1" applyFill="1" applyBorder="1" applyAlignment="1">
      <alignment horizontal="center"/>
      <protection/>
    </xf>
    <xf numFmtId="0" fontId="1" fillId="3" borderId="24" xfId="31" applyFont="1" applyFill="1" applyBorder="1">
      <alignment/>
      <protection/>
    </xf>
    <xf numFmtId="0" fontId="1" fillId="3" borderId="14" xfId="31" applyFont="1" applyFill="1" applyBorder="1" applyAlignment="1">
      <alignment horizontal="center"/>
      <protection/>
    </xf>
    <xf numFmtId="0" fontId="1" fillId="3" borderId="25" xfId="31" applyFont="1" applyFill="1" applyBorder="1" applyAlignment="1">
      <alignment horizontal="center"/>
      <protection/>
    </xf>
    <xf numFmtId="0" fontId="3" fillId="3" borderId="26" xfId="31" applyFont="1" applyFill="1" applyBorder="1" applyAlignment="1">
      <alignment horizontal="center" vertical="center"/>
      <protection/>
    </xf>
    <xf numFmtId="0" fontId="3" fillId="3" borderId="27" xfId="31" applyFont="1" applyFill="1" applyBorder="1" applyAlignment="1">
      <alignment vertical="center"/>
      <protection/>
    </xf>
    <xf numFmtId="0" fontId="1" fillId="3" borderId="23" xfId="31" applyFont="1" applyFill="1" applyBorder="1" applyAlignment="1">
      <alignment horizontal="centerContinuous"/>
      <protection/>
    </xf>
    <xf numFmtId="0" fontId="1" fillId="3" borderId="14" xfId="31" applyFont="1" applyFill="1" applyBorder="1" applyAlignment="1">
      <alignment horizontal="centerContinuous"/>
      <protection/>
    </xf>
    <xf numFmtId="0" fontId="1" fillId="3" borderId="22" xfId="31" applyFont="1" applyFill="1" applyBorder="1" applyAlignment="1">
      <alignment horizontal="centerContinuous" vertical="center"/>
      <protection/>
    </xf>
    <xf numFmtId="0" fontId="1" fillId="3" borderId="16" xfId="31" applyFont="1" applyFill="1" applyBorder="1" applyAlignment="1">
      <alignment/>
      <protection/>
    </xf>
    <xf numFmtId="0" fontId="3" fillId="3" borderId="26" xfId="31" applyFont="1" applyFill="1" applyBorder="1" applyAlignment="1">
      <alignment vertical="center"/>
      <protection/>
    </xf>
    <xf numFmtId="0" fontId="1" fillId="2" borderId="0" xfId="32" applyNumberFormat="1" applyFont="1" applyFill="1" applyBorder="1" applyAlignment="1" applyProtection="1">
      <alignment vertical="top"/>
      <protection locked="0"/>
    </xf>
    <xf numFmtId="0" fontId="2" fillId="2" borderId="0" xfId="33" applyFont="1" applyFill="1" applyBorder="1">
      <alignment/>
      <protection/>
    </xf>
    <xf numFmtId="0" fontId="3" fillId="2" borderId="0" xfId="33" applyFont="1" applyFill="1" applyBorder="1">
      <alignment/>
      <protection/>
    </xf>
    <xf numFmtId="0" fontId="5" fillId="2" borderId="0" xfId="33" applyFont="1" applyFill="1" applyBorder="1">
      <alignment/>
      <protection/>
    </xf>
    <xf numFmtId="0" fontId="12" fillId="2" borderId="0" xfId="33" applyFont="1" applyFill="1" applyBorder="1">
      <alignment/>
      <protection/>
    </xf>
    <xf numFmtId="0" fontId="1" fillId="2" borderId="0" xfId="33" applyFont="1" applyFill="1" applyBorder="1" applyAlignment="1">
      <alignment vertical="top"/>
      <protection/>
    </xf>
    <xf numFmtId="0" fontId="1" fillId="2" borderId="0" xfId="33" applyFont="1" applyFill="1" applyBorder="1">
      <alignment/>
      <protection/>
    </xf>
    <xf numFmtId="170" fontId="2" fillId="2" borderId="0" xfId="33" applyNumberFormat="1" applyFont="1" applyFill="1" applyBorder="1" applyAlignment="1">
      <alignment horizontal="right" vertical="center"/>
      <protection/>
    </xf>
    <xf numFmtId="0" fontId="2" fillId="2" borderId="0" xfId="33" applyNumberFormat="1" applyFont="1" applyFill="1" applyBorder="1" applyProtection="1">
      <alignment/>
      <protection locked="0"/>
    </xf>
    <xf numFmtId="170" fontId="2" fillId="2" borderId="0" xfId="33" applyNumberFormat="1" applyFont="1" applyFill="1" applyBorder="1" applyAlignment="1" applyProtection="1">
      <alignment horizontal="right"/>
      <protection locked="0"/>
    </xf>
    <xf numFmtId="3" fontId="2" fillId="2" borderId="0" xfId="33" applyNumberFormat="1" applyFont="1" applyFill="1" applyBorder="1" applyProtection="1">
      <alignment/>
      <protection locked="0"/>
    </xf>
    <xf numFmtId="3" fontId="2" fillId="2" borderId="0" xfId="33" applyNumberFormat="1" applyFont="1" applyFill="1" applyBorder="1" applyAlignment="1">
      <alignment horizontal="right"/>
      <protection/>
    </xf>
    <xf numFmtId="3" fontId="2" fillId="2" borderId="0" xfId="33" applyNumberFormat="1" applyFont="1" applyFill="1" applyBorder="1">
      <alignment/>
      <protection/>
    </xf>
    <xf numFmtId="0" fontId="5" fillId="2" borderId="0" xfId="33" applyFont="1" applyFill="1" applyBorder="1" applyAlignment="1">
      <alignment/>
      <protection/>
    </xf>
    <xf numFmtId="3" fontId="5" fillId="2" borderId="0" xfId="33" applyNumberFormat="1" applyFont="1" applyFill="1" applyBorder="1">
      <alignment/>
      <protection/>
    </xf>
    <xf numFmtId="0" fontId="2" fillId="3" borderId="4" xfId="33" applyFont="1" applyFill="1" applyBorder="1" applyAlignment="1">
      <alignment horizontal="centerContinuous" vertical="center"/>
      <protection/>
    </xf>
    <xf numFmtId="0" fontId="2" fillId="3" borderId="5" xfId="33" applyFont="1" applyFill="1" applyBorder="1" applyAlignment="1">
      <alignment horizontal="centerContinuous" vertical="center"/>
      <protection/>
    </xf>
    <xf numFmtId="0" fontId="2" fillId="3" borderId="6" xfId="33" applyFont="1" applyFill="1" applyBorder="1" applyAlignment="1">
      <alignment horizontal="centerContinuous" vertical="center"/>
      <protection/>
    </xf>
    <xf numFmtId="170" fontId="2" fillId="2" borderId="28" xfId="33" applyNumberFormat="1" applyFont="1" applyFill="1" applyBorder="1" applyAlignment="1">
      <alignment vertical="center"/>
      <protection/>
    </xf>
    <xf numFmtId="171" fontId="2" fillId="2" borderId="28" xfId="33" applyNumberFormat="1" applyFont="1" applyFill="1" applyBorder="1" applyAlignment="1">
      <alignment horizontal="right" vertical="center"/>
      <protection/>
    </xf>
    <xf numFmtId="170" fontId="2" fillId="2" borderId="1" xfId="33" applyNumberFormat="1" applyFont="1" applyFill="1" applyBorder="1" applyAlignment="1">
      <alignment horizontal="right" vertical="center"/>
      <protection/>
    </xf>
    <xf numFmtId="179" fontId="2" fillId="2" borderId="0" xfId="16" applyNumberFormat="1" applyFont="1" applyFill="1" applyBorder="1" applyAlignment="1" applyProtection="1">
      <alignment horizontal="right"/>
      <protection locked="0"/>
    </xf>
    <xf numFmtId="170" fontId="2" fillId="2" borderId="29" xfId="33" applyNumberFormat="1" applyFont="1" applyFill="1" applyBorder="1" applyAlignment="1">
      <alignment horizontal="right" vertical="center"/>
      <protection/>
    </xf>
    <xf numFmtId="0" fontId="3" fillId="3" borderId="30" xfId="33" applyFont="1" applyFill="1" applyBorder="1" applyAlignment="1">
      <alignment horizontal="centerContinuous" vertical="top" wrapText="1"/>
      <protection/>
    </xf>
    <xf numFmtId="0" fontId="3" fillId="2" borderId="0" xfId="33" applyFont="1" applyFill="1" applyBorder="1" applyAlignment="1">
      <alignment horizontal="right"/>
      <protection/>
    </xf>
    <xf numFmtId="0" fontId="1" fillId="2" borderId="0" xfId="33" applyFont="1" applyFill="1" applyBorder="1" applyAlignment="1">
      <alignment horizontal="right"/>
      <protection/>
    </xf>
    <xf numFmtId="0" fontId="5" fillId="2" borderId="0" xfId="33" applyFont="1" applyFill="1" applyBorder="1" applyAlignment="1">
      <alignment horizontal="right"/>
      <protection/>
    </xf>
    <xf numFmtId="0" fontId="2" fillId="2" borderId="0" xfId="33" applyFont="1" applyFill="1" applyBorder="1" applyAlignment="1">
      <alignment horizontal="right"/>
      <protection/>
    </xf>
    <xf numFmtId="3" fontId="2" fillId="2" borderId="0" xfId="33" applyNumberFormat="1" applyFont="1" applyFill="1" applyBorder="1" applyAlignment="1" applyProtection="1">
      <alignment horizontal="right"/>
      <protection locked="0"/>
    </xf>
    <xf numFmtId="0" fontId="2" fillId="2" borderId="0" xfId="33" applyFont="1" applyFill="1" applyBorder="1" applyAlignment="1">
      <alignment vertical="top"/>
      <protection/>
    </xf>
    <xf numFmtId="3" fontId="2" fillId="2" borderId="0" xfId="33" applyNumberFormat="1" applyFont="1" applyFill="1" applyBorder="1" applyAlignment="1">
      <alignment horizontal="centerContinuous" vertical="center"/>
      <protection/>
    </xf>
    <xf numFmtId="0" fontId="2" fillId="3" borderId="22" xfId="33" applyFont="1" applyFill="1" applyBorder="1" applyAlignment="1">
      <alignment horizontal="centerContinuous" vertical="center"/>
      <protection/>
    </xf>
    <xf numFmtId="0" fontId="2" fillId="3" borderId="31" xfId="33" applyFont="1" applyFill="1" applyBorder="1" applyAlignment="1">
      <alignment horizontal="centerContinuous" vertical="center"/>
      <protection/>
    </xf>
    <xf numFmtId="0" fontId="2" fillId="3" borderId="27" xfId="33" applyFont="1" applyFill="1" applyBorder="1" applyAlignment="1">
      <alignment horizontal="centerContinuous" vertical="center"/>
      <protection/>
    </xf>
    <xf numFmtId="167" fontId="2" fillId="2" borderId="28" xfId="33" applyNumberFormat="1" applyFont="1" applyFill="1" applyBorder="1" applyAlignment="1">
      <alignment vertical="center"/>
      <protection/>
    </xf>
    <xf numFmtId="167" fontId="2" fillId="2" borderId="28" xfId="33" applyNumberFormat="1" applyFont="1" applyFill="1" applyBorder="1" applyAlignment="1">
      <alignment horizontal="right" vertical="center"/>
      <protection/>
    </xf>
    <xf numFmtId="3" fontId="2" fillId="2" borderId="29" xfId="33" applyNumberFormat="1" applyFont="1" applyFill="1" applyBorder="1" applyAlignment="1">
      <alignment horizontal="centerContinuous" vertical="center"/>
      <protection/>
    </xf>
    <xf numFmtId="0" fontId="18" fillId="2" borderId="0" xfId="33" applyFont="1" applyFill="1" applyBorder="1" applyAlignment="1">
      <alignment horizontal="right"/>
      <protection/>
    </xf>
    <xf numFmtId="3" fontId="2" fillId="2" borderId="0" xfId="33" applyNumberFormat="1" applyFont="1" applyFill="1" applyBorder="1" applyAlignment="1" quotePrefix="1">
      <alignment horizontal="right" vertical="center"/>
      <protection/>
    </xf>
    <xf numFmtId="167" fontId="2" fillId="2" borderId="0" xfId="33" applyNumberFormat="1" applyFont="1" applyFill="1" applyBorder="1" applyAlignment="1">
      <alignment horizontal="center" vertical="center"/>
      <protection/>
    </xf>
    <xf numFmtId="3" fontId="2" fillId="2" borderId="29" xfId="33" applyNumberFormat="1" applyFont="1" applyFill="1" applyBorder="1" applyAlignment="1" quotePrefix="1">
      <alignment horizontal="right" vertical="center"/>
      <protection/>
    </xf>
    <xf numFmtId="3" fontId="2" fillId="2" borderId="28" xfId="33" applyNumberFormat="1" applyFont="1" applyFill="1" applyBorder="1" applyAlignment="1" quotePrefix="1">
      <alignment horizontal="right" vertical="center"/>
      <protection/>
    </xf>
    <xf numFmtId="167" fontId="2" fillId="2" borderId="29" xfId="33" applyNumberFormat="1" applyFont="1" applyFill="1" applyBorder="1" applyAlignment="1">
      <alignment horizontal="center" vertical="center"/>
      <protection/>
    </xf>
    <xf numFmtId="0" fontId="4" fillId="3" borderId="30" xfId="33" applyFont="1" applyFill="1" applyBorder="1" applyAlignment="1">
      <alignment horizontal="center" vertical="top" wrapText="1"/>
      <protection/>
    </xf>
    <xf numFmtId="0" fontId="2" fillId="2" borderId="0" xfId="34" applyFont="1" applyFill="1" applyBorder="1">
      <alignment/>
      <protection/>
    </xf>
    <xf numFmtId="0" fontId="4" fillId="2" borderId="0" xfId="34" applyFont="1" applyFill="1" applyBorder="1">
      <alignment/>
      <protection/>
    </xf>
    <xf numFmtId="0" fontId="1" fillId="2" borderId="0" xfId="34" applyFont="1" applyFill="1" applyBorder="1" applyAlignment="1">
      <alignment horizontal="centerContinuous" vertical="center"/>
      <protection/>
    </xf>
    <xf numFmtId="3" fontId="2" fillId="2" borderId="0" xfId="34" applyNumberFormat="1" applyFont="1" applyFill="1" applyBorder="1" applyAlignment="1">
      <alignment horizontal="centerContinuous" vertical="center"/>
      <protection/>
    </xf>
    <xf numFmtId="0" fontId="1" fillId="2" borderId="0" xfId="34" applyFont="1" applyFill="1" applyBorder="1">
      <alignment/>
      <protection/>
    </xf>
    <xf numFmtId="0" fontId="5" fillId="2" borderId="0" xfId="34" applyFont="1" applyFill="1" applyBorder="1">
      <alignment/>
      <protection/>
    </xf>
    <xf numFmtId="179" fontId="7" fillId="2" borderId="0" xfId="16" applyNumberFormat="1" applyFont="1" applyFill="1" applyBorder="1" applyAlignment="1">
      <alignment horizontal="right"/>
    </xf>
    <xf numFmtId="3" fontId="3" fillId="2" borderId="0" xfId="34" applyNumberFormat="1" applyFont="1" applyFill="1" applyBorder="1">
      <alignment/>
      <protection/>
    </xf>
    <xf numFmtId="3" fontId="3" fillId="2" borderId="0" xfId="34" applyNumberFormat="1" applyFont="1" applyFill="1" applyBorder="1" applyAlignment="1">
      <alignment horizontal="centerContinuous"/>
      <protection/>
    </xf>
    <xf numFmtId="0" fontId="3" fillId="2" borderId="0" xfId="34" applyFont="1" applyFill="1" applyBorder="1">
      <alignment/>
      <protection/>
    </xf>
    <xf numFmtId="3" fontId="3" fillId="2" borderId="0" xfId="34" applyNumberFormat="1" applyFont="1" applyFill="1" applyBorder="1" applyAlignment="1">
      <alignment horizontal="right"/>
      <protection/>
    </xf>
    <xf numFmtId="0" fontId="3" fillId="2" borderId="0" xfId="34" applyFont="1" applyFill="1" applyBorder="1" applyAlignment="1">
      <alignment horizontal="right"/>
      <protection/>
    </xf>
    <xf numFmtId="0" fontId="2" fillId="2" borderId="0" xfId="34" applyFont="1" applyFill="1" applyBorder="1" applyAlignment="1">
      <alignment horizontal="centerContinuous"/>
      <protection/>
    </xf>
    <xf numFmtId="0" fontId="1" fillId="2" borderId="0" xfId="34" applyFont="1" applyFill="1" applyBorder="1" applyAlignment="1">
      <alignment vertical="center"/>
      <protection/>
    </xf>
    <xf numFmtId="0" fontId="1" fillId="2" borderId="0" xfId="34" applyFont="1" applyFill="1" applyBorder="1" applyAlignment="1">
      <alignment horizontal="right"/>
      <protection/>
    </xf>
    <xf numFmtId="0" fontId="1" fillId="2" borderId="0" xfId="34" applyFont="1" applyFill="1" applyBorder="1" applyAlignment="1">
      <alignment horizontal="right" vertical="center"/>
      <protection/>
    </xf>
    <xf numFmtId="0" fontId="2" fillId="2" borderId="0" xfId="34" applyFont="1" applyFill="1" applyBorder="1" applyAlignment="1">
      <alignment horizontal="center"/>
      <protection/>
    </xf>
    <xf numFmtId="0" fontId="1" fillId="2" borderId="32" xfId="34" applyFont="1" applyFill="1" applyBorder="1" applyAlignment="1">
      <alignment horizontal="centerContinuous" vertical="center"/>
      <protection/>
    </xf>
    <xf numFmtId="43" fontId="2" fillId="2" borderId="0" xfId="16" applyFont="1" applyFill="1" applyBorder="1" applyAlignment="1">
      <alignment/>
    </xf>
    <xf numFmtId="43" fontId="3" fillId="2" borderId="0" xfId="16" applyFont="1" applyFill="1" applyBorder="1" applyAlignment="1">
      <alignment/>
    </xf>
    <xf numFmtId="43" fontId="2" fillId="2" borderId="0" xfId="16" applyFont="1" applyFill="1" applyBorder="1" applyAlignment="1">
      <alignment horizontal="centerContinuous" vertical="center"/>
    </xf>
    <xf numFmtId="43" fontId="1" fillId="2" borderId="33" xfId="16" applyFont="1" applyFill="1" applyBorder="1" applyAlignment="1">
      <alignment horizontal="centerContinuous" vertical="center"/>
    </xf>
    <xf numFmtId="43" fontId="3" fillId="2" borderId="0" xfId="16" applyFont="1" applyFill="1" applyBorder="1" applyAlignment="1" quotePrefix="1">
      <alignment horizontal="right"/>
    </xf>
    <xf numFmtId="43" fontId="1" fillId="2" borderId="33" xfId="16" applyFont="1" applyFill="1" applyBorder="1" applyAlignment="1">
      <alignment horizontal="center" vertical="center"/>
    </xf>
    <xf numFmtId="43" fontId="7" fillId="2" borderId="0" xfId="16" applyFont="1" applyFill="1" applyBorder="1" applyAlignment="1">
      <alignment horizontal="right"/>
    </xf>
    <xf numFmtId="0" fontId="1" fillId="2" borderId="0" xfId="34" applyFont="1" applyFill="1" applyBorder="1" applyAlignment="1">
      <alignment horizontal="left"/>
      <protection/>
    </xf>
    <xf numFmtId="0" fontId="1" fillId="2" borderId="0" xfId="34" applyFont="1" applyFill="1" applyBorder="1" applyAlignment="1">
      <alignment vertical="top"/>
      <protection/>
    </xf>
    <xf numFmtId="0" fontId="3" fillId="2" borderId="0" xfId="34" applyFont="1" applyFill="1" applyBorder="1" applyAlignment="1">
      <alignment/>
      <protection/>
    </xf>
    <xf numFmtId="0" fontId="19" fillId="2" borderId="0" xfId="34" applyFont="1" applyFill="1" applyBorder="1" applyAlignment="1">
      <alignment vertical="center"/>
      <protection/>
    </xf>
    <xf numFmtId="43" fontId="1" fillId="2" borderId="16" xfId="16" applyFont="1" applyFill="1" applyBorder="1" applyAlignment="1">
      <alignment horizontal="center" vertical="center"/>
    </xf>
    <xf numFmtId="179" fontId="7" fillId="2" borderId="0" xfId="16" applyNumberFormat="1" applyFont="1" applyFill="1" applyBorder="1" applyAlignment="1">
      <alignment/>
    </xf>
    <xf numFmtId="43" fontId="7" fillId="2" borderId="0" xfId="16" applyFont="1" applyFill="1" applyBorder="1" applyAlignment="1">
      <alignment/>
    </xf>
    <xf numFmtId="179" fontId="7" fillId="2" borderId="0" xfId="16" applyNumberFormat="1" applyFont="1" applyFill="1" applyBorder="1" applyAlignment="1">
      <alignment vertical="center"/>
    </xf>
    <xf numFmtId="0" fontId="1" fillId="2" borderId="0" xfId="31" applyFont="1" applyFill="1" applyBorder="1" applyAlignment="1">
      <alignment horizontal="centerContinuous" vertical="center"/>
      <protection/>
    </xf>
    <xf numFmtId="0" fontId="1" fillId="2" borderId="0" xfId="30" applyFont="1" applyFill="1" applyBorder="1">
      <alignment/>
      <protection/>
    </xf>
    <xf numFmtId="0" fontId="1" fillId="2" borderId="0" xfId="33" applyFont="1" applyFill="1" applyBorder="1" applyAlignment="1">
      <alignment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79" fontId="11" fillId="2" borderId="34" xfId="16" applyNumberFormat="1" applyFont="1" applyFill="1" applyBorder="1" applyAlignment="1">
      <alignment horizontal="right"/>
    </xf>
    <xf numFmtId="179" fontId="11" fillId="2" borderId="0" xfId="16" applyNumberFormat="1" applyFont="1" applyFill="1" applyBorder="1" applyAlignment="1">
      <alignment horizontal="center"/>
    </xf>
    <xf numFmtId="43" fontId="11" fillId="2" borderId="0" xfId="16" applyFont="1" applyFill="1" applyBorder="1" applyAlignment="1">
      <alignment horizontal="center"/>
    </xf>
    <xf numFmtId="3" fontId="7" fillId="2" borderId="0" xfId="22" applyNumberFormat="1" applyFont="1" applyFill="1" applyBorder="1" applyAlignment="1">
      <alignment horizontal="right"/>
      <protection/>
    </xf>
    <xf numFmtId="179" fontId="7" fillId="2" borderId="0" xfId="16" applyNumberFormat="1" applyFont="1" applyFill="1" applyBorder="1" applyAlignment="1">
      <alignment/>
    </xf>
    <xf numFmtId="169" fontId="11" fillId="2" borderId="0" xfId="25" applyNumberFormat="1" applyFont="1" applyFill="1" applyBorder="1" applyAlignment="1" applyProtection="1">
      <alignment horizontal="right"/>
      <protection locked="0"/>
    </xf>
    <xf numFmtId="169" fontId="11" fillId="2" borderId="0" xfId="25" applyNumberFormat="1" applyFont="1" applyFill="1" applyBorder="1" applyAlignment="1">
      <alignment horizontal="right"/>
      <protection/>
    </xf>
    <xf numFmtId="43" fontId="11" fillId="2" borderId="0" xfId="16" applyFont="1" applyFill="1" applyBorder="1" applyAlignment="1">
      <alignment horizontal="right" vertical="center"/>
    </xf>
    <xf numFmtId="179" fontId="17" fillId="2" borderId="0" xfId="16" applyNumberFormat="1" applyFont="1" applyFill="1" applyBorder="1" applyAlignment="1">
      <alignment horizontal="right"/>
    </xf>
    <xf numFmtId="179" fontId="17" fillId="2" borderId="0" xfId="16" applyNumberFormat="1" applyFont="1" applyFill="1" applyBorder="1" applyAlignment="1">
      <alignment horizontal="right" vertical="center"/>
    </xf>
    <xf numFmtId="179" fontId="11" fillId="2" borderId="0" xfId="16" applyNumberFormat="1" applyFont="1" applyFill="1" applyBorder="1" applyAlignment="1">
      <alignment/>
    </xf>
    <xf numFmtId="179" fontId="11" fillId="2" borderId="0" xfId="16" applyNumberFormat="1" applyFont="1" applyFill="1" applyBorder="1" applyAlignment="1" applyProtection="1">
      <alignment horizontal="right"/>
      <protection locked="0"/>
    </xf>
    <xf numFmtId="179" fontId="7" fillId="2" borderId="34" xfId="16" applyNumberFormat="1" applyFont="1" applyFill="1" applyBorder="1" applyAlignment="1">
      <alignment/>
    </xf>
    <xf numFmtId="43" fontId="7" fillId="2" borderId="34" xfId="16" applyFont="1" applyFill="1" applyBorder="1" applyAlignment="1">
      <alignment/>
    </xf>
    <xf numFmtId="179" fontId="7" fillId="2" borderId="35" xfId="16" applyNumberFormat="1" applyFont="1" applyFill="1" applyBorder="1" applyAlignment="1">
      <alignment/>
    </xf>
    <xf numFmtId="43" fontId="7" fillId="2" borderId="36" xfId="16" applyFont="1" applyFill="1" applyBorder="1" applyAlignment="1">
      <alignment/>
    </xf>
    <xf numFmtId="179" fontId="7" fillId="2" borderId="37" xfId="16" applyNumberFormat="1" applyFont="1" applyFill="1" applyBorder="1" applyAlignment="1">
      <alignment/>
    </xf>
    <xf numFmtId="43" fontId="7" fillId="2" borderId="38" xfId="16" applyFont="1" applyFill="1" applyBorder="1" applyAlignment="1">
      <alignment/>
    </xf>
    <xf numFmtId="179" fontId="7" fillId="2" borderId="37" xfId="16" applyNumberFormat="1" applyFont="1" applyFill="1" applyBorder="1" applyAlignment="1">
      <alignment horizontal="right"/>
    </xf>
    <xf numFmtId="43" fontId="7" fillId="2" borderId="38" xfId="16" applyFont="1" applyFill="1" applyBorder="1" applyAlignment="1">
      <alignment horizontal="right"/>
    </xf>
    <xf numFmtId="179" fontId="7" fillId="2" borderId="39" xfId="16" applyNumberFormat="1" applyFont="1" applyFill="1" applyBorder="1" applyAlignment="1">
      <alignment/>
    </xf>
    <xf numFmtId="43" fontId="7" fillId="2" borderId="40" xfId="16" applyFont="1" applyFill="1" applyBorder="1" applyAlignment="1">
      <alignment/>
    </xf>
    <xf numFmtId="179" fontId="7" fillId="2" borderId="41" xfId="16" applyNumberFormat="1" applyFont="1" applyFill="1" applyBorder="1" applyAlignment="1">
      <alignment horizontal="right"/>
    </xf>
    <xf numFmtId="43" fontId="7" fillId="2" borderId="42" xfId="16" applyFont="1" applyFill="1" applyBorder="1" applyAlignment="1">
      <alignment horizontal="right"/>
    </xf>
    <xf numFmtId="0" fontId="11" fillId="2" borderId="0" xfId="26" applyFont="1" applyFill="1" applyBorder="1" applyAlignment="1">
      <alignment vertical="top"/>
      <protection/>
    </xf>
    <xf numFmtId="0" fontId="11" fillId="2" borderId="0" xfId="26" applyFont="1" applyFill="1" applyBorder="1" applyAlignment="1">
      <alignment horizontal="right" vertical="top"/>
      <protection/>
    </xf>
    <xf numFmtId="0" fontId="3" fillId="2" borderId="0" xfId="26" applyFont="1" applyFill="1" applyBorder="1" applyAlignment="1">
      <alignment vertical="top"/>
      <protection/>
    </xf>
    <xf numFmtId="0" fontId="2" fillId="2" borderId="0" xfId="26" applyFont="1" applyFill="1" applyBorder="1" applyAlignment="1">
      <alignment horizontal="left" vertical="top"/>
      <protection/>
    </xf>
    <xf numFmtId="0" fontId="19" fillId="2" borderId="0" xfId="34" applyFont="1" applyFill="1" applyBorder="1" applyAlignment="1">
      <alignment horizontal="right" vertical="center"/>
      <protection/>
    </xf>
    <xf numFmtId="0" fontId="1" fillId="2" borderId="0" xfId="34" applyFont="1" applyFill="1" applyBorder="1" applyAlignment="1">
      <alignment horizontal="right"/>
      <protection/>
    </xf>
    <xf numFmtId="3" fontId="1" fillId="2" borderId="0" xfId="34" applyNumberFormat="1" applyFont="1" applyFill="1" applyBorder="1" applyAlignment="1" applyProtection="1">
      <alignment horizontal="right"/>
      <protection locked="0"/>
    </xf>
    <xf numFmtId="0" fontId="1" fillId="2" borderId="0" xfId="34" applyFont="1" applyFill="1" applyBorder="1">
      <alignment/>
      <protection/>
    </xf>
    <xf numFmtId="3" fontId="1" fillId="2" borderId="0" xfId="34" applyNumberFormat="1" applyFont="1" applyFill="1" applyBorder="1" applyProtection="1">
      <alignment/>
      <protection locked="0"/>
    </xf>
    <xf numFmtId="0" fontId="19" fillId="2" borderId="0" xfId="34" applyFont="1" applyFill="1" applyBorder="1" applyAlignment="1">
      <alignment vertical="center"/>
      <protection/>
    </xf>
    <xf numFmtId="0" fontId="1" fillId="2" borderId="0" xfId="34" applyFont="1" applyFill="1" applyBorder="1" applyAlignment="1">
      <alignment vertical="center"/>
      <protection/>
    </xf>
    <xf numFmtId="179" fontId="7" fillId="0" borderId="0" xfId="16" applyNumberFormat="1" applyFont="1" applyFill="1" applyBorder="1" applyAlignment="1">
      <alignment horizontal="right"/>
    </xf>
    <xf numFmtId="178" fontId="11" fillId="0" borderId="0" xfId="16" applyNumberFormat="1" applyFont="1" applyFill="1" applyBorder="1" applyAlignment="1">
      <alignment horizontal="right"/>
    </xf>
    <xf numFmtId="179" fontId="11" fillId="0" borderId="0" xfId="16" applyNumberFormat="1" applyFont="1" applyFill="1" applyBorder="1" applyAlignment="1" quotePrefix="1">
      <alignment horizontal="right"/>
    </xf>
    <xf numFmtId="43" fontId="11" fillId="0" borderId="0" xfId="16" applyFont="1" applyFill="1" applyBorder="1" applyAlignment="1" quotePrefix="1">
      <alignment horizontal="right"/>
    </xf>
    <xf numFmtId="0" fontId="7" fillId="2" borderId="0" xfId="24" applyFont="1" applyFill="1" applyBorder="1" applyAlignment="1">
      <alignment horizontal="left" vertical="center" wrapText="1"/>
      <protection/>
    </xf>
    <xf numFmtId="0" fontId="7" fillId="2" borderId="12" xfId="24" applyFont="1" applyFill="1" applyBorder="1" applyAlignment="1">
      <alignment horizontal="center" vertical="center" wrapText="1"/>
      <protection/>
    </xf>
    <xf numFmtId="167" fontId="2" fillId="2" borderId="28" xfId="33" applyNumberFormat="1" applyFont="1" applyFill="1" applyBorder="1" applyAlignment="1">
      <alignment horizontal="center" vertical="center"/>
      <protection/>
    </xf>
    <xf numFmtId="0" fontId="1" fillId="2" borderId="0" xfId="34" applyFont="1" applyFill="1" applyBorder="1" applyAlignment="1">
      <alignment horizontal="left" vertical="center"/>
      <protection/>
    </xf>
    <xf numFmtId="0" fontId="22" fillId="2" borderId="0" xfId="34" applyFont="1" applyFill="1" applyBorder="1" applyAlignment="1">
      <alignment horizontal="left" vertical="center"/>
      <protection/>
    </xf>
    <xf numFmtId="0" fontId="1" fillId="2" borderId="33" xfId="34" applyFont="1" applyFill="1" applyBorder="1" applyAlignment="1">
      <alignment horizontal="centerContinuous" vertical="center"/>
      <protection/>
    </xf>
    <xf numFmtId="0" fontId="1" fillId="2" borderId="33" xfId="34" applyFont="1" applyFill="1" applyBorder="1" applyAlignment="1">
      <alignment horizontal="center" vertical="center"/>
      <protection/>
    </xf>
    <xf numFmtId="3" fontId="4" fillId="2" borderId="0" xfId="34" applyNumberFormat="1" applyFont="1" applyFill="1" applyBorder="1">
      <alignment/>
      <protection/>
    </xf>
    <xf numFmtId="3" fontId="4" fillId="2" borderId="0" xfId="34" applyNumberFormat="1" applyFont="1" applyFill="1" applyBorder="1" applyAlignment="1">
      <alignment horizontal="centerContinuous"/>
      <protection/>
    </xf>
    <xf numFmtId="3" fontId="4" fillId="2" borderId="0" xfId="34" applyNumberFormat="1" applyFont="1" applyFill="1" applyBorder="1" applyAlignment="1" quotePrefix="1">
      <alignment horizontal="right"/>
      <protection/>
    </xf>
    <xf numFmtId="3" fontId="4" fillId="2" borderId="0" xfId="34" applyNumberFormat="1" applyFont="1" applyFill="1" applyBorder="1" applyAlignment="1">
      <alignment horizontal="right"/>
      <protection/>
    </xf>
    <xf numFmtId="43" fontId="4" fillId="2" borderId="0" xfId="34" applyNumberFormat="1" applyFont="1" applyFill="1" applyBorder="1">
      <alignment/>
      <protection/>
    </xf>
    <xf numFmtId="0" fontId="4" fillId="2" borderId="0" xfId="34" applyFont="1" applyFill="1" applyBorder="1" applyAlignment="1">
      <alignment horizontal="right"/>
      <protection/>
    </xf>
    <xf numFmtId="3" fontId="1" fillId="2" borderId="0" xfId="24" applyNumberFormat="1" applyFont="1" applyFill="1" applyBorder="1" applyAlignment="1">
      <alignment horizontal="right"/>
      <protection/>
    </xf>
    <xf numFmtId="3" fontId="2" fillId="2" borderId="0" xfId="24" applyNumberFormat="1" applyFont="1" applyFill="1" applyBorder="1" applyAlignment="1" applyProtection="1">
      <alignment horizontal="right"/>
      <protection locked="0"/>
    </xf>
    <xf numFmtId="3" fontId="1" fillId="2" borderId="0" xfId="33" applyNumberFormat="1" applyFont="1" applyFill="1" applyBorder="1" applyAlignment="1">
      <alignment horizontal="right"/>
      <protection/>
    </xf>
    <xf numFmtId="0" fontId="2" fillId="3" borderId="43" xfId="20" applyFont="1" applyFill="1" applyBorder="1" applyAlignment="1">
      <alignment horizontal="center"/>
      <protection/>
    </xf>
    <xf numFmtId="0" fontId="2" fillId="3" borderId="44" xfId="21" applyFont="1" applyFill="1" applyBorder="1" applyAlignment="1">
      <alignment horizontal="center"/>
      <protection/>
    </xf>
    <xf numFmtId="0" fontId="2" fillId="3" borderId="45" xfId="29" applyFont="1" applyFill="1" applyBorder="1" applyAlignment="1">
      <alignment horizontal="center"/>
      <protection/>
    </xf>
    <xf numFmtId="3" fontId="2" fillId="3" borderId="45" xfId="26" applyNumberFormat="1" applyFont="1" applyFill="1" applyBorder="1" applyAlignment="1">
      <alignment horizontal="center"/>
      <protection/>
    </xf>
    <xf numFmtId="170" fontId="2" fillId="3" borderId="45" xfId="26" applyNumberFormat="1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Continuous"/>
      <protection/>
    </xf>
    <xf numFmtId="170" fontId="2" fillId="2" borderId="1" xfId="23" applyNumberFormat="1" applyFont="1" applyFill="1" applyBorder="1" applyAlignment="1">
      <alignment horizontal="center"/>
      <protection/>
    </xf>
    <xf numFmtId="168" fontId="2" fillId="2" borderId="1" xfId="21" applyNumberFormat="1" applyFont="1" applyFill="1" applyBorder="1">
      <alignment/>
      <protection/>
    </xf>
    <xf numFmtId="168" fontId="2" fillId="2" borderId="0" xfId="21" applyNumberFormat="1" applyFont="1" applyFill="1" applyBorder="1">
      <alignment/>
      <protection/>
    </xf>
    <xf numFmtId="0" fontId="2" fillId="2" borderId="0" xfId="21" applyFont="1" applyFill="1" applyBorder="1" applyAlignment="1">
      <alignment horizontal="right"/>
      <protection/>
    </xf>
    <xf numFmtId="3" fontId="2" fillId="2" borderId="0" xfId="21" applyNumberFormat="1" applyFont="1" applyFill="1" applyBorder="1" applyAlignment="1" applyProtection="1">
      <alignment horizontal="right"/>
      <protection locked="0"/>
    </xf>
    <xf numFmtId="170" fontId="11" fillId="2" borderId="0" xfId="21" applyNumberFormat="1" applyFont="1" applyFill="1" applyBorder="1">
      <alignment/>
      <protection/>
    </xf>
    <xf numFmtId="3" fontId="10" fillId="2" borderId="0" xfId="21" applyNumberFormat="1" applyFont="1" applyFill="1" applyBorder="1" applyAlignment="1" applyProtection="1">
      <alignment horizontal="right"/>
      <protection locked="0"/>
    </xf>
    <xf numFmtId="168" fontId="2" fillId="2" borderId="46" xfId="29" applyNumberFormat="1" applyFont="1" applyFill="1" applyBorder="1" applyAlignment="1">
      <alignment horizontal="right"/>
      <protection/>
    </xf>
    <xf numFmtId="179" fontId="2" fillId="2" borderId="1" xfId="16" applyNumberFormat="1" applyFont="1" applyFill="1" applyBorder="1" applyAlignment="1">
      <alignment horizontal="right"/>
    </xf>
    <xf numFmtId="0" fontId="2" fillId="0" borderId="0" xfId="28" applyFont="1" applyFill="1" applyBorder="1" applyAlignment="1">
      <alignment/>
      <protection/>
    </xf>
    <xf numFmtId="178" fontId="11" fillId="0" borderId="0" xfId="16" applyNumberFormat="1" applyFont="1" applyFill="1" applyBorder="1" applyAlignment="1">
      <alignment/>
    </xf>
    <xf numFmtId="170" fontId="2" fillId="2" borderId="39" xfId="26" applyNumberFormat="1" applyFont="1" applyFill="1" applyBorder="1" applyAlignment="1">
      <alignment horizontal="right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165" fontId="1" fillId="2" borderId="0" xfId="27" applyNumberFormat="1" applyFont="1" applyFill="1" applyBorder="1" applyAlignment="1">
      <alignment horizontal="left"/>
      <protection/>
    </xf>
    <xf numFmtId="0" fontId="1" fillId="2" borderId="0" xfId="30" applyNumberFormat="1" applyFont="1" applyFill="1" applyBorder="1" applyAlignment="1" applyProtection="1">
      <alignment horizontal="right"/>
      <protection locked="0"/>
    </xf>
    <xf numFmtId="179" fontId="11" fillId="2" borderId="0" xfId="16" applyNumberFormat="1" applyFont="1" applyFill="1" applyBorder="1" applyAlignment="1" applyProtection="1">
      <alignment/>
      <protection locked="0"/>
    </xf>
    <xf numFmtId="3" fontId="1" fillId="2" borderId="0" xfId="33" applyNumberFormat="1" applyFont="1" applyFill="1" applyBorder="1" applyAlignment="1" applyProtection="1">
      <alignment horizontal="right"/>
      <protection locked="0"/>
    </xf>
    <xf numFmtId="3" fontId="1" fillId="2" borderId="0" xfId="33" applyNumberFormat="1" applyFont="1" applyFill="1" applyBorder="1" applyAlignment="1">
      <alignment horizontal="left"/>
      <protection/>
    </xf>
    <xf numFmtId="3" fontId="1" fillId="2" borderId="0" xfId="33" applyNumberFormat="1" applyFont="1" applyFill="1" applyBorder="1" applyAlignment="1">
      <alignment horizontal="left" vertical="top"/>
      <protection/>
    </xf>
    <xf numFmtId="3" fontId="2" fillId="2" borderId="37" xfId="24" applyNumberFormat="1" applyFont="1" applyFill="1" applyBorder="1" applyAlignment="1">
      <alignment vertical="center"/>
      <protection/>
    </xf>
    <xf numFmtId="3" fontId="2" fillId="2" borderId="0" xfId="24" applyNumberFormat="1" applyFont="1" applyFill="1" applyBorder="1" applyAlignment="1">
      <alignment vertical="center"/>
      <protection/>
    </xf>
    <xf numFmtId="0" fontId="2" fillId="3" borderId="47" xfId="23" applyFont="1" applyFill="1" applyBorder="1" applyAlignment="1">
      <alignment horizontal="center"/>
      <protection/>
    </xf>
    <xf numFmtId="0" fontId="2" fillId="3" borderId="43" xfId="23" applyFont="1" applyFill="1" applyBorder="1" applyAlignment="1">
      <alignment horizontal="center"/>
      <protection/>
    </xf>
    <xf numFmtId="0" fontId="2" fillId="3" borderId="33" xfId="22" applyFont="1" applyFill="1" applyBorder="1" applyAlignment="1">
      <alignment horizontal="center"/>
      <protection/>
    </xf>
    <xf numFmtId="0" fontId="2" fillId="3" borderId="48" xfId="23" applyFont="1" applyFill="1" applyBorder="1" applyAlignment="1">
      <alignment horizontal="center"/>
      <protection/>
    </xf>
    <xf numFmtId="0" fontId="2" fillId="3" borderId="44" xfId="23" applyFont="1" applyFill="1" applyBorder="1" applyAlignment="1">
      <alignment horizontal="center"/>
      <protection/>
    </xf>
    <xf numFmtId="0" fontId="2" fillId="3" borderId="45" xfId="22" applyFont="1" applyFill="1" applyBorder="1" applyAlignment="1">
      <alignment horizontal="center"/>
      <protection/>
    </xf>
    <xf numFmtId="0" fontId="2" fillId="3" borderId="43" xfId="22" applyFont="1" applyFill="1" applyBorder="1" applyAlignment="1">
      <alignment horizontal="center"/>
      <protection/>
    </xf>
    <xf numFmtId="0" fontId="2" fillId="3" borderId="47" xfId="22" applyFont="1" applyFill="1" applyBorder="1" applyAlignment="1">
      <alignment horizontal="center"/>
      <protection/>
    </xf>
    <xf numFmtId="0" fontId="2" fillId="3" borderId="47" xfId="20" applyFont="1" applyFill="1" applyBorder="1" applyAlignment="1">
      <alignment horizontal="center"/>
      <protection/>
    </xf>
    <xf numFmtId="0" fontId="2" fillId="3" borderId="45" xfId="20" applyFont="1" applyFill="1" applyBorder="1" applyAlignment="1">
      <alignment horizontal="center"/>
      <protection/>
    </xf>
    <xf numFmtId="0" fontId="2" fillId="3" borderId="33" xfId="20" applyFont="1" applyFill="1" applyBorder="1" applyAlignment="1">
      <alignment horizontal="center"/>
      <protection/>
    </xf>
    <xf numFmtId="0" fontId="2" fillId="3" borderId="48" xfId="20" applyFont="1" applyFill="1" applyBorder="1" applyAlignment="1">
      <alignment horizontal="center"/>
      <protection/>
    </xf>
    <xf numFmtId="0" fontId="2" fillId="3" borderId="44" xfId="20" applyFont="1" applyFill="1" applyBorder="1" applyAlignment="1">
      <alignment horizontal="center"/>
      <protection/>
    </xf>
    <xf numFmtId="0" fontId="2" fillId="3" borderId="43" xfId="20" applyFont="1" applyFill="1" applyBorder="1" applyAlignment="1">
      <alignment horizontal="center"/>
      <protection/>
    </xf>
    <xf numFmtId="165" fontId="2" fillId="3" borderId="48" xfId="20" applyNumberFormat="1" applyFont="1" applyFill="1" applyBorder="1" applyAlignment="1">
      <alignment horizontal="center"/>
      <protection/>
    </xf>
    <xf numFmtId="165" fontId="2" fillId="3" borderId="44" xfId="20" applyNumberFormat="1" applyFont="1" applyFill="1" applyBorder="1" applyAlignment="1">
      <alignment horizontal="center"/>
      <protection/>
    </xf>
    <xf numFmtId="165" fontId="2" fillId="3" borderId="43" xfId="20" applyNumberFormat="1" applyFont="1" applyFill="1" applyBorder="1" applyAlignment="1">
      <alignment horizontal="center"/>
      <protection/>
    </xf>
    <xf numFmtId="170" fontId="2" fillId="3" borderId="48" xfId="20" applyNumberFormat="1" applyFont="1" applyFill="1" applyBorder="1" applyAlignment="1">
      <alignment horizontal="center"/>
      <protection/>
    </xf>
    <xf numFmtId="170" fontId="2" fillId="3" borderId="44" xfId="20" applyNumberFormat="1" applyFont="1" applyFill="1" applyBorder="1" applyAlignment="1">
      <alignment horizontal="center"/>
      <protection/>
    </xf>
    <xf numFmtId="170" fontId="2" fillId="3" borderId="43" xfId="20" applyNumberFormat="1" applyFont="1" applyFill="1" applyBorder="1" applyAlignment="1">
      <alignment horizontal="center"/>
      <protection/>
    </xf>
    <xf numFmtId="170" fontId="2" fillId="3" borderId="47" xfId="21" applyNumberFormat="1" applyFont="1" applyFill="1" applyBorder="1" applyAlignment="1">
      <alignment horizontal="center"/>
      <protection/>
    </xf>
    <xf numFmtId="170" fontId="2" fillId="3" borderId="45" xfId="21" applyNumberFormat="1" applyFont="1" applyFill="1" applyBorder="1" applyAlignment="1">
      <alignment horizontal="center"/>
      <protection/>
    </xf>
    <xf numFmtId="170" fontId="2" fillId="3" borderId="33" xfId="21" applyNumberFormat="1" applyFont="1" applyFill="1" applyBorder="1" applyAlignment="1">
      <alignment horizontal="center"/>
      <protection/>
    </xf>
    <xf numFmtId="0" fontId="2" fillId="3" borderId="47" xfId="21" applyFont="1" applyFill="1" applyBorder="1" applyAlignment="1">
      <alignment horizontal="center"/>
      <protection/>
    </xf>
    <xf numFmtId="0" fontId="2" fillId="3" borderId="45" xfId="21" applyFont="1" applyFill="1" applyBorder="1" applyAlignment="1">
      <alignment horizontal="center"/>
      <protection/>
    </xf>
    <xf numFmtId="0" fontId="2" fillId="3" borderId="33" xfId="21" applyFont="1" applyFill="1" applyBorder="1" applyAlignment="1">
      <alignment horizontal="center"/>
      <protection/>
    </xf>
    <xf numFmtId="0" fontId="2" fillId="3" borderId="48" xfId="21" applyFont="1" applyFill="1" applyBorder="1" applyAlignment="1">
      <alignment horizontal="center"/>
      <protection/>
    </xf>
    <xf numFmtId="0" fontId="2" fillId="3" borderId="44" xfId="21" applyFont="1" applyFill="1" applyBorder="1" applyAlignment="1">
      <alignment horizontal="center"/>
      <protection/>
    </xf>
    <xf numFmtId="0" fontId="2" fillId="3" borderId="43" xfId="21" applyFont="1" applyFill="1" applyBorder="1" applyAlignment="1">
      <alignment horizontal="center"/>
      <protection/>
    </xf>
    <xf numFmtId="165" fontId="2" fillId="3" borderId="47" xfId="21" applyNumberFormat="1" applyFont="1" applyFill="1" applyBorder="1" applyAlignment="1">
      <alignment horizontal="center"/>
      <protection/>
    </xf>
    <xf numFmtId="165" fontId="2" fillId="3" borderId="45" xfId="21" applyNumberFormat="1" applyFont="1" applyFill="1" applyBorder="1" applyAlignment="1">
      <alignment horizontal="center"/>
      <protection/>
    </xf>
    <xf numFmtId="165" fontId="2" fillId="3" borderId="33" xfId="21" applyNumberFormat="1" applyFont="1" applyFill="1" applyBorder="1" applyAlignment="1">
      <alignment horizontal="center"/>
      <protection/>
    </xf>
    <xf numFmtId="0" fontId="2" fillId="3" borderId="48" xfId="22" applyFont="1" applyFill="1" applyBorder="1" applyAlignment="1">
      <alignment horizontal="center"/>
      <protection/>
    </xf>
    <xf numFmtId="0" fontId="2" fillId="3" borderId="44" xfId="22" applyFont="1" applyFill="1" applyBorder="1" applyAlignment="1">
      <alignment horizontal="center"/>
      <protection/>
    </xf>
    <xf numFmtId="0" fontId="2" fillId="3" borderId="45" xfId="23" applyFont="1" applyFill="1" applyBorder="1" applyAlignment="1">
      <alignment horizontal="center"/>
      <protection/>
    </xf>
    <xf numFmtId="0" fontId="2" fillId="3" borderId="33" xfId="23" applyFont="1" applyFill="1" applyBorder="1" applyAlignment="1">
      <alignment horizontal="center"/>
      <protection/>
    </xf>
    <xf numFmtId="165" fontId="2" fillId="3" borderId="47" xfId="23" applyNumberFormat="1" applyFont="1" applyFill="1" applyBorder="1" applyAlignment="1">
      <alignment horizontal="center"/>
      <protection/>
    </xf>
    <xf numFmtId="165" fontId="2" fillId="3" borderId="45" xfId="23" applyNumberFormat="1" applyFont="1" applyFill="1" applyBorder="1" applyAlignment="1">
      <alignment horizontal="center"/>
      <protection/>
    </xf>
    <xf numFmtId="165" fontId="2" fillId="3" borderId="33" xfId="23" applyNumberFormat="1" applyFont="1" applyFill="1" applyBorder="1" applyAlignment="1">
      <alignment horizontal="center"/>
      <protection/>
    </xf>
    <xf numFmtId="165" fontId="2" fillId="3" borderId="47" xfId="29" applyNumberFormat="1" applyFont="1" applyFill="1" applyBorder="1" applyAlignment="1">
      <alignment horizontal="center"/>
      <protection/>
    </xf>
    <xf numFmtId="165" fontId="2" fillId="3" borderId="45" xfId="29" applyNumberFormat="1" applyFont="1" applyFill="1" applyBorder="1" applyAlignment="1">
      <alignment horizontal="center"/>
      <protection/>
    </xf>
    <xf numFmtId="165" fontId="2" fillId="3" borderId="33" xfId="29" applyNumberFormat="1" applyFont="1" applyFill="1" applyBorder="1" applyAlignment="1">
      <alignment horizontal="center"/>
      <protection/>
    </xf>
    <xf numFmtId="0" fontId="2" fillId="3" borderId="47" xfId="29" applyFont="1" applyFill="1" applyBorder="1" applyAlignment="1">
      <alignment horizontal="center"/>
      <protection/>
    </xf>
    <xf numFmtId="0" fontId="2" fillId="3" borderId="45" xfId="29" applyFont="1" applyFill="1" applyBorder="1" applyAlignment="1">
      <alignment horizontal="center"/>
      <protection/>
    </xf>
    <xf numFmtId="0" fontId="2" fillId="3" borderId="48" xfId="29" applyFont="1" applyFill="1" applyBorder="1" applyAlignment="1">
      <alignment horizontal="center"/>
      <protection/>
    </xf>
    <xf numFmtId="0" fontId="2" fillId="3" borderId="44" xfId="29" applyFont="1" applyFill="1" applyBorder="1" applyAlignment="1">
      <alignment horizontal="center"/>
      <protection/>
    </xf>
    <xf numFmtId="0" fontId="2" fillId="3" borderId="43" xfId="29" applyFont="1" applyFill="1" applyBorder="1" applyAlignment="1">
      <alignment horizontal="center"/>
      <protection/>
    </xf>
    <xf numFmtId="0" fontId="2" fillId="3" borderId="33" xfId="29" applyFont="1" applyFill="1" applyBorder="1" applyAlignment="1">
      <alignment horizontal="center"/>
      <protection/>
    </xf>
    <xf numFmtId="0" fontId="2" fillId="3" borderId="47" xfId="24" applyFont="1" applyFill="1" applyBorder="1" applyAlignment="1">
      <alignment horizontal="center" vertical="center"/>
      <protection/>
    </xf>
    <xf numFmtId="0" fontId="2" fillId="3" borderId="45" xfId="24" applyFont="1" applyFill="1" applyBorder="1" applyAlignment="1">
      <alignment horizontal="center" vertical="center"/>
      <protection/>
    </xf>
    <xf numFmtId="0" fontId="2" fillId="3" borderId="33" xfId="24" applyFont="1" applyFill="1" applyBorder="1" applyAlignment="1">
      <alignment horizontal="center" vertical="center"/>
      <protection/>
    </xf>
    <xf numFmtId="0" fontId="2" fillId="3" borderId="48" xfId="24" applyFont="1" applyFill="1" applyBorder="1" applyAlignment="1">
      <alignment horizontal="center" vertical="center"/>
      <protection/>
    </xf>
    <xf numFmtId="0" fontId="2" fillId="3" borderId="44" xfId="24" applyFont="1" applyFill="1" applyBorder="1" applyAlignment="1">
      <alignment horizontal="center" vertical="center"/>
      <protection/>
    </xf>
    <xf numFmtId="0" fontId="2" fillId="3" borderId="43" xfId="24" applyFont="1" applyFill="1" applyBorder="1" applyAlignment="1">
      <alignment horizontal="center" vertical="center"/>
      <protection/>
    </xf>
    <xf numFmtId="0" fontId="2" fillId="3" borderId="47" xfId="24" applyFont="1" applyFill="1" applyBorder="1" applyAlignment="1">
      <alignment horizontal="center"/>
      <protection/>
    </xf>
    <xf numFmtId="0" fontId="2" fillId="3" borderId="45" xfId="24" applyFont="1" applyFill="1" applyBorder="1" applyAlignment="1">
      <alignment horizontal="center"/>
      <protection/>
    </xf>
    <xf numFmtId="0" fontId="2" fillId="3" borderId="33" xfId="24" applyFont="1" applyFill="1" applyBorder="1" applyAlignment="1">
      <alignment horizontal="center"/>
      <protection/>
    </xf>
    <xf numFmtId="0" fontId="2" fillId="3" borderId="48" xfId="24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170" fontId="2" fillId="3" borderId="47" xfId="24" applyNumberFormat="1" applyFont="1" applyFill="1" applyBorder="1" applyAlignment="1">
      <alignment horizontal="center"/>
      <protection/>
    </xf>
    <xf numFmtId="170" fontId="2" fillId="3" borderId="45" xfId="24" applyNumberFormat="1" applyFont="1" applyFill="1" applyBorder="1" applyAlignment="1">
      <alignment horizontal="center"/>
      <protection/>
    </xf>
    <xf numFmtId="170" fontId="2" fillId="3" borderId="33" xfId="24" applyNumberFormat="1" applyFont="1" applyFill="1" applyBorder="1" applyAlignment="1">
      <alignment horizontal="center"/>
      <protection/>
    </xf>
    <xf numFmtId="3" fontId="2" fillId="2" borderId="39" xfId="24" applyNumberFormat="1" applyFont="1" applyFill="1" applyBorder="1" applyAlignment="1">
      <alignment horizontal="center" vertical="center"/>
      <protection/>
    </xf>
    <xf numFmtId="3" fontId="2" fillId="2" borderId="40" xfId="24" applyNumberFormat="1" applyFont="1" applyFill="1" applyBorder="1" applyAlignment="1">
      <alignment horizontal="center" vertical="center"/>
      <protection/>
    </xf>
    <xf numFmtId="0" fontId="2" fillId="3" borderId="49" xfId="24" applyFont="1" applyFill="1" applyBorder="1" applyAlignment="1">
      <alignment horizontal="center"/>
      <protection/>
    </xf>
    <xf numFmtId="0" fontId="2" fillId="3" borderId="44" xfId="24" applyFont="1" applyFill="1" applyBorder="1" applyAlignment="1">
      <alignment horizontal="center"/>
      <protection/>
    </xf>
    <xf numFmtId="0" fontId="2" fillId="3" borderId="43" xfId="24" applyFont="1" applyFill="1" applyBorder="1" applyAlignment="1">
      <alignment horizontal="center"/>
      <protection/>
    </xf>
    <xf numFmtId="0" fontId="2" fillId="3" borderId="47" xfId="28" applyFont="1" applyFill="1" applyBorder="1" applyAlignment="1">
      <alignment horizontal="center"/>
      <protection/>
    </xf>
    <xf numFmtId="0" fontId="2" fillId="3" borderId="45" xfId="28" applyFont="1" applyFill="1" applyBorder="1" applyAlignment="1">
      <alignment horizontal="center"/>
      <protection/>
    </xf>
    <xf numFmtId="0" fontId="2" fillId="3" borderId="33" xfId="28" applyFont="1" applyFill="1" applyBorder="1" applyAlignment="1">
      <alignment horizontal="center"/>
      <protection/>
    </xf>
    <xf numFmtId="165" fontId="2" fillId="3" borderId="47" xfId="28" applyNumberFormat="1" applyFont="1" applyFill="1" applyBorder="1" applyAlignment="1">
      <alignment horizontal="center"/>
      <protection/>
    </xf>
    <xf numFmtId="165" fontId="2" fillId="3" borderId="45" xfId="28" applyNumberFormat="1" applyFont="1" applyFill="1" applyBorder="1" applyAlignment="1">
      <alignment horizontal="center"/>
      <protection/>
    </xf>
    <xf numFmtId="165" fontId="2" fillId="3" borderId="33" xfId="28" applyNumberFormat="1" applyFont="1" applyFill="1" applyBorder="1" applyAlignment="1">
      <alignment horizontal="center"/>
      <protection/>
    </xf>
    <xf numFmtId="0" fontId="2" fillId="3" borderId="48" xfId="28" applyFont="1" applyFill="1" applyBorder="1" applyAlignment="1">
      <alignment horizontal="center"/>
      <protection/>
    </xf>
    <xf numFmtId="0" fontId="2" fillId="3" borderId="44" xfId="28" applyFont="1" applyFill="1" applyBorder="1" applyAlignment="1">
      <alignment horizontal="center"/>
      <protection/>
    </xf>
    <xf numFmtId="0" fontId="2" fillId="3" borderId="43" xfId="28" applyFont="1" applyFill="1" applyBorder="1" applyAlignment="1">
      <alignment horizontal="center"/>
      <protection/>
    </xf>
    <xf numFmtId="0" fontId="2" fillId="2" borderId="0" xfId="26" applyFont="1" applyFill="1" applyBorder="1" applyAlignment="1">
      <alignment horizontal="left" vertical="top" wrapText="1"/>
      <protection/>
    </xf>
    <xf numFmtId="0" fontId="2" fillId="3" borderId="48" xfId="26" applyFont="1" applyFill="1" applyBorder="1" applyAlignment="1">
      <alignment horizontal="center"/>
      <protection/>
    </xf>
    <xf numFmtId="0" fontId="2" fillId="3" borderId="44" xfId="26" applyFont="1" applyFill="1" applyBorder="1" applyAlignment="1">
      <alignment horizontal="center"/>
      <protection/>
    </xf>
    <xf numFmtId="0" fontId="2" fillId="3" borderId="43" xfId="26" applyFont="1" applyFill="1" applyBorder="1" applyAlignment="1">
      <alignment horizontal="center"/>
      <protection/>
    </xf>
    <xf numFmtId="168" fontId="2" fillId="3" borderId="47" xfId="26" applyNumberFormat="1" applyFont="1" applyFill="1" applyBorder="1" applyAlignment="1">
      <alignment horizontal="center" vertical="center"/>
      <protection/>
    </xf>
    <xf numFmtId="168" fontId="2" fillId="3" borderId="45" xfId="26" applyNumberFormat="1" applyFont="1" applyFill="1" applyBorder="1" applyAlignment="1">
      <alignment horizontal="center" vertical="center"/>
      <protection/>
    </xf>
    <xf numFmtId="168" fontId="2" fillId="3" borderId="33" xfId="26" applyNumberFormat="1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 horizontal="left"/>
    </xf>
    <xf numFmtId="3" fontId="2" fillId="3" borderId="47" xfId="26" applyNumberFormat="1" applyFont="1" applyFill="1" applyBorder="1" applyAlignment="1">
      <alignment horizontal="center"/>
      <protection/>
    </xf>
    <xf numFmtId="0" fontId="2" fillId="3" borderId="45" xfId="26" applyFont="1" applyFill="1" applyBorder="1" applyAlignment="1">
      <alignment horizontal="center"/>
      <protection/>
    </xf>
    <xf numFmtId="0" fontId="2" fillId="3" borderId="33" xfId="26" applyFont="1" applyFill="1" applyBorder="1" applyAlignment="1">
      <alignment horizontal="center"/>
      <protection/>
    </xf>
    <xf numFmtId="170" fontId="2" fillId="3" borderId="47" xfId="26" applyNumberFormat="1" applyFont="1" applyFill="1" applyBorder="1" applyAlignment="1">
      <alignment horizontal="center"/>
      <protection/>
    </xf>
    <xf numFmtId="170" fontId="2" fillId="3" borderId="45" xfId="26" applyNumberFormat="1" applyFont="1" applyFill="1" applyBorder="1" applyAlignment="1">
      <alignment horizontal="center"/>
      <protection/>
    </xf>
    <xf numFmtId="3" fontId="2" fillId="3" borderId="45" xfId="26" applyNumberFormat="1" applyFont="1" applyFill="1" applyBorder="1" applyAlignment="1">
      <alignment horizontal="center"/>
      <protection/>
    </xf>
    <xf numFmtId="3" fontId="2" fillId="3" borderId="33" xfId="26" applyNumberFormat="1" applyFont="1" applyFill="1" applyBorder="1" applyAlignment="1">
      <alignment horizontal="center"/>
      <protection/>
    </xf>
    <xf numFmtId="174" fontId="2" fillId="3" borderId="47" xfId="25" applyNumberFormat="1" applyFont="1" applyFill="1" applyBorder="1" applyAlignment="1">
      <alignment horizontal="center" vertical="center"/>
      <protection/>
    </xf>
    <xf numFmtId="174" fontId="2" fillId="3" borderId="45" xfId="25" applyNumberFormat="1" applyFont="1" applyFill="1" applyBorder="1" applyAlignment="1">
      <alignment horizontal="center" vertical="center"/>
      <protection/>
    </xf>
    <xf numFmtId="174" fontId="2" fillId="3" borderId="33" xfId="25" applyNumberFormat="1" applyFont="1" applyFill="1" applyBorder="1" applyAlignment="1">
      <alignment horizontal="center" vertical="center"/>
      <protection/>
    </xf>
    <xf numFmtId="0" fontId="2" fillId="3" borderId="48" xfId="25" applyFont="1" applyFill="1" applyBorder="1" applyAlignment="1">
      <alignment horizontal="center" vertical="center"/>
      <protection/>
    </xf>
    <xf numFmtId="0" fontId="2" fillId="3" borderId="44" xfId="25" applyFont="1" applyFill="1" applyBorder="1" applyAlignment="1">
      <alignment horizontal="center" vertical="center"/>
      <protection/>
    </xf>
    <xf numFmtId="0" fontId="2" fillId="3" borderId="43" xfId="25" applyFont="1" applyFill="1" applyBorder="1" applyAlignment="1">
      <alignment horizontal="center" vertical="center"/>
      <protection/>
    </xf>
    <xf numFmtId="165" fontId="2" fillId="3" borderId="48" xfId="25" applyNumberFormat="1" applyFont="1" applyFill="1" applyBorder="1" applyAlignment="1">
      <alignment horizontal="center" vertical="center"/>
      <protection/>
    </xf>
    <xf numFmtId="165" fontId="2" fillId="3" borderId="44" xfId="25" applyNumberFormat="1" applyFont="1" applyFill="1" applyBorder="1" applyAlignment="1">
      <alignment horizontal="center" vertical="center"/>
      <protection/>
    </xf>
    <xf numFmtId="165" fontId="2" fillId="3" borderId="43" xfId="25" applyNumberFormat="1" applyFont="1" applyFill="1" applyBorder="1" applyAlignment="1">
      <alignment horizontal="center" vertical="center"/>
      <protection/>
    </xf>
    <xf numFmtId="3" fontId="2" fillId="3" borderId="47" xfId="25" applyNumberFormat="1" applyFont="1" applyFill="1" applyBorder="1" applyAlignment="1">
      <alignment horizontal="center" vertical="center"/>
      <protection/>
    </xf>
    <xf numFmtId="3" fontId="2" fillId="3" borderId="45" xfId="25" applyNumberFormat="1" applyFont="1" applyFill="1" applyBorder="1" applyAlignment="1">
      <alignment horizontal="center" vertical="center"/>
      <protection/>
    </xf>
    <xf numFmtId="3" fontId="2" fillId="3" borderId="33" xfId="25" applyNumberFormat="1" applyFont="1" applyFill="1" applyBorder="1" applyAlignment="1">
      <alignment horizontal="center" vertical="center"/>
      <protection/>
    </xf>
    <xf numFmtId="174" fontId="2" fillId="3" borderId="48" xfId="25" applyNumberFormat="1" applyFont="1" applyFill="1" applyBorder="1" applyAlignment="1">
      <alignment horizontal="center" vertical="center"/>
      <protection/>
    </xf>
    <xf numFmtId="174" fontId="2" fillId="3" borderId="44" xfId="25" applyNumberFormat="1" applyFont="1" applyFill="1" applyBorder="1" applyAlignment="1">
      <alignment horizontal="center" vertical="center"/>
      <protection/>
    </xf>
    <xf numFmtId="174" fontId="2" fillId="3" borderId="43" xfId="25" applyNumberFormat="1" applyFont="1" applyFill="1" applyBorder="1" applyAlignment="1">
      <alignment horizontal="center" vertical="center"/>
      <protection/>
    </xf>
    <xf numFmtId="0" fontId="2" fillId="3" borderId="48" xfId="25" applyFont="1" applyFill="1" applyBorder="1" applyAlignment="1">
      <alignment horizontal="center" vertical="center"/>
      <protection/>
    </xf>
    <xf numFmtId="0" fontId="2" fillId="3" borderId="44" xfId="25" applyFont="1" applyFill="1" applyBorder="1" applyAlignment="1">
      <alignment horizontal="center" vertical="center"/>
      <protection/>
    </xf>
    <xf numFmtId="0" fontId="2" fillId="3" borderId="43" xfId="25" applyFont="1" applyFill="1" applyBorder="1" applyAlignment="1">
      <alignment horizontal="center" vertical="center"/>
      <protection/>
    </xf>
    <xf numFmtId="0" fontId="2" fillId="3" borderId="47" xfId="25" applyFont="1" applyFill="1" applyBorder="1" applyAlignment="1">
      <alignment horizontal="center" vertical="center"/>
      <protection/>
    </xf>
    <xf numFmtId="0" fontId="2" fillId="3" borderId="45" xfId="25" applyFont="1" applyFill="1" applyBorder="1" applyAlignment="1">
      <alignment horizontal="center" vertical="center"/>
      <protection/>
    </xf>
    <xf numFmtId="0" fontId="2" fillId="3" borderId="33" xfId="25" applyFont="1" applyFill="1" applyBorder="1" applyAlignment="1">
      <alignment horizontal="center" vertical="center"/>
      <protection/>
    </xf>
    <xf numFmtId="0" fontId="1" fillId="2" borderId="0" xfId="25" applyFont="1" applyFill="1" applyBorder="1" applyAlignment="1">
      <alignment horizontal="left" vertical="center" wrapText="1"/>
      <protection/>
    </xf>
    <xf numFmtId="0" fontId="2" fillId="3" borderId="47" xfId="27" applyFont="1" applyFill="1" applyBorder="1" applyAlignment="1">
      <alignment horizontal="center"/>
      <protection/>
    </xf>
    <xf numFmtId="0" fontId="2" fillId="3" borderId="45" xfId="27" applyFont="1" applyFill="1" applyBorder="1" applyAlignment="1">
      <alignment horizontal="center"/>
      <protection/>
    </xf>
    <xf numFmtId="0" fontId="2" fillId="3" borderId="33" xfId="27" applyFont="1" applyFill="1" applyBorder="1" applyAlignment="1">
      <alignment horizontal="center"/>
      <protection/>
    </xf>
    <xf numFmtId="0" fontId="2" fillId="3" borderId="48" xfId="27" applyFont="1" applyFill="1" applyBorder="1" applyAlignment="1">
      <alignment horizontal="center"/>
      <protection/>
    </xf>
    <xf numFmtId="0" fontId="2" fillId="3" borderId="44" xfId="27" applyFont="1" applyFill="1" applyBorder="1" applyAlignment="1">
      <alignment horizontal="center"/>
      <protection/>
    </xf>
    <xf numFmtId="0" fontId="2" fillId="3" borderId="43" xfId="27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left"/>
    </xf>
    <xf numFmtId="0" fontId="2" fillId="3" borderId="47" xfId="27" applyFont="1" applyFill="1" applyBorder="1" applyAlignment="1">
      <alignment horizontal="center" vertical="center"/>
      <protection/>
    </xf>
    <xf numFmtId="0" fontId="2" fillId="3" borderId="45" xfId="27" applyFont="1" applyFill="1" applyBorder="1" applyAlignment="1">
      <alignment horizontal="center" vertical="center"/>
      <protection/>
    </xf>
    <xf numFmtId="165" fontId="2" fillId="3" borderId="47" xfId="27" applyNumberFormat="1" applyFont="1" applyFill="1" applyBorder="1" applyAlignment="1">
      <alignment horizontal="center" vertical="center"/>
      <protection/>
    </xf>
    <xf numFmtId="165" fontId="2" fillId="3" borderId="45" xfId="27" applyNumberFormat="1" applyFont="1" applyFill="1" applyBorder="1" applyAlignment="1">
      <alignment horizontal="center" vertical="center"/>
      <protection/>
    </xf>
    <xf numFmtId="165" fontId="2" fillId="3" borderId="33" xfId="27" applyNumberFormat="1" applyFont="1" applyFill="1" applyBorder="1" applyAlignment="1">
      <alignment horizontal="center" vertical="center"/>
      <protection/>
    </xf>
    <xf numFmtId="0" fontId="2" fillId="3" borderId="48" xfId="30" applyFont="1" applyFill="1" applyBorder="1" applyAlignment="1">
      <alignment horizontal="center" vertical="center"/>
      <protection/>
    </xf>
    <xf numFmtId="0" fontId="2" fillId="3" borderId="44" xfId="30" applyFont="1" applyFill="1" applyBorder="1" applyAlignment="1">
      <alignment horizontal="center" vertical="center"/>
      <protection/>
    </xf>
    <xf numFmtId="0" fontId="2" fillId="3" borderId="43" xfId="30" applyFont="1" applyFill="1" applyBorder="1" applyAlignment="1">
      <alignment horizontal="center" vertical="center"/>
      <protection/>
    </xf>
    <xf numFmtId="0" fontId="2" fillId="3" borderId="47" xfId="30" applyFont="1" applyFill="1" applyBorder="1" applyAlignment="1">
      <alignment horizontal="center" vertical="center"/>
      <protection/>
    </xf>
    <xf numFmtId="0" fontId="2" fillId="3" borderId="45" xfId="30" applyFont="1" applyFill="1" applyBorder="1" applyAlignment="1">
      <alignment horizontal="center" vertical="center"/>
      <protection/>
    </xf>
    <xf numFmtId="0" fontId="2" fillId="3" borderId="33" xfId="30" applyFont="1" applyFill="1" applyBorder="1" applyAlignment="1">
      <alignment horizontal="center" vertical="center"/>
      <protection/>
    </xf>
    <xf numFmtId="166" fontId="2" fillId="3" borderId="47" xfId="30" applyNumberFormat="1" applyFont="1" applyFill="1" applyBorder="1" applyAlignment="1">
      <alignment horizontal="center"/>
      <protection/>
    </xf>
    <xf numFmtId="166" fontId="2" fillId="3" borderId="45" xfId="30" applyNumberFormat="1" applyFont="1" applyFill="1" applyBorder="1" applyAlignment="1">
      <alignment horizontal="center"/>
      <protection/>
    </xf>
    <xf numFmtId="166" fontId="2" fillId="3" borderId="33" xfId="30" applyNumberFormat="1" applyFont="1" applyFill="1" applyBorder="1" applyAlignment="1">
      <alignment horizontal="center"/>
      <protection/>
    </xf>
    <xf numFmtId="0" fontId="19" fillId="2" borderId="0" xfId="30" applyFont="1" applyFill="1" applyBorder="1" applyAlignment="1">
      <alignment horizontal="left" vertical="top" wrapText="1"/>
      <protection/>
    </xf>
    <xf numFmtId="0" fontId="1" fillId="2" borderId="0" xfId="30" applyFont="1" applyFill="1" applyBorder="1" applyAlignment="1">
      <alignment horizontal="left" vertical="top" wrapText="1"/>
      <protection/>
    </xf>
    <xf numFmtId="0" fontId="1" fillId="3" borderId="50" xfId="30" applyFont="1" applyFill="1" applyBorder="1" applyAlignment="1">
      <alignment horizontal="center" vertical="center"/>
      <protection/>
    </xf>
    <xf numFmtId="0" fontId="1" fillId="3" borderId="51" xfId="30" applyFont="1" applyFill="1" applyBorder="1" applyAlignment="1">
      <alignment horizontal="center" vertical="center"/>
      <protection/>
    </xf>
    <xf numFmtId="0" fontId="1" fillId="3" borderId="52" xfId="30" applyFont="1" applyFill="1" applyBorder="1" applyAlignment="1">
      <alignment horizontal="center" vertical="center"/>
      <protection/>
    </xf>
    <xf numFmtId="170" fontId="2" fillId="3" borderId="47" xfId="30" applyNumberFormat="1" applyFont="1" applyFill="1" applyBorder="1" applyAlignment="1">
      <alignment horizontal="center" vertical="center"/>
      <protection/>
    </xf>
    <xf numFmtId="170" fontId="2" fillId="3" borderId="45" xfId="30" applyNumberFormat="1" applyFont="1" applyFill="1" applyBorder="1" applyAlignment="1">
      <alignment horizontal="center" vertical="center"/>
      <protection/>
    </xf>
    <xf numFmtId="170" fontId="2" fillId="3" borderId="33" xfId="30" applyNumberFormat="1" applyFont="1" applyFill="1" applyBorder="1" applyAlignment="1">
      <alignment horizontal="center" vertical="center"/>
      <protection/>
    </xf>
    <xf numFmtId="0" fontId="2" fillId="3" borderId="48" xfId="30" applyFont="1" applyFill="1" applyBorder="1" applyAlignment="1">
      <alignment horizontal="center"/>
      <protection/>
    </xf>
    <xf numFmtId="0" fontId="2" fillId="3" borderId="44" xfId="30" applyFont="1" applyFill="1" applyBorder="1" applyAlignment="1">
      <alignment horizontal="center"/>
      <protection/>
    </xf>
    <xf numFmtId="0" fontId="2" fillId="3" borderId="43" xfId="30" applyFont="1" applyFill="1" applyBorder="1" applyAlignment="1">
      <alignment horizontal="center"/>
      <protection/>
    </xf>
    <xf numFmtId="165" fontId="2" fillId="3" borderId="47" xfId="30" applyNumberFormat="1" applyFont="1" applyFill="1" applyBorder="1" applyAlignment="1">
      <alignment horizontal="center" vertical="center"/>
      <protection/>
    </xf>
    <xf numFmtId="165" fontId="2" fillId="3" borderId="45" xfId="30" applyNumberFormat="1" applyFont="1" applyFill="1" applyBorder="1" applyAlignment="1">
      <alignment horizontal="center" vertical="center"/>
      <protection/>
    </xf>
    <xf numFmtId="165" fontId="2" fillId="3" borderId="33" xfId="30" applyNumberFormat="1" applyFont="1" applyFill="1" applyBorder="1" applyAlignment="1">
      <alignment horizontal="center" vertical="center"/>
      <protection/>
    </xf>
    <xf numFmtId="0" fontId="1" fillId="3" borderId="47" xfId="31" applyFont="1" applyFill="1" applyBorder="1" applyAlignment="1">
      <alignment horizontal="center" vertical="center"/>
      <protection/>
    </xf>
    <xf numFmtId="0" fontId="1" fillId="3" borderId="45" xfId="31" applyFont="1" applyFill="1" applyBorder="1" applyAlignment="1">
      <alignment horizontal="center" vertical="center"/>
      <protection/>
    </xf>
    <xf numFmtId="0" fontId="1" fillId="3" borderId="33" xfId="31" applyFont="1" applyFill="1" applyBorder="1" applyAlignment="1">
      <alignment horizontal="center" vertical="center"/>
      <protection/>
    </xf>
    <xf numFmtId="0" fontId="1" fillId="2" borderId="0" xfId="31" applyFont="1" applyFill="1" applyBorder="1" applyAlignment="1">
      <alignment horizontal="left" vertical="top" wrapText="1"/>
      <protection/>
    </xf>
    <xf numFmtId="0" fontId="1" fillId="3" borderId="22" xfId="31" applyFont="1" applyFill="1" applyBorder="1" applyAlignment="1">
      <alignment horizontal="center" vertical="center"/>
      <protection/>
    </xf>
    <xf numFmtId="0" fontId="1" fillId="3" borderId="31" xfId="31" applyFont="1" applyFill="1" applyBorder="1" applyAlignment="1">
      <alignment horizontal="center" vertical="center"/>
      <protection/>
    </xf>
    <xf numFmtId="0" fontId="1" fillId="3" borderId="27" xfId="31" applyFont="1" applyFill="1" applyBorder="1" applyAlignment="1">
      <alignment horizontal="center" vertical="center"/>
      <protection/>
    </xf>
    <xf numFmtId="0" fontId="1" fillId="3" borderId="48" xfId="31" applyFont="1" applyFill="1" applyBorder="1" applyAlignment="1">
      <alignment horizontal="center"/>
      <protection/>
    </xf>
    <xf numFmtId="0" fontId="1" fillId="3" borderId="44" xfId="31" applyFont="1" applyFill="1" applyBorder="1" applyAlignment="1">
      <alignment horizontal="center"/>
      <protection/>
    </xf>
    <xf numFmtId="0" fontId="1" fillId="3" borderId="43" xfId="31" applyFont="1" applyFill="1" applyBorder="1" applyAlignment="1">
      <alignment horizontal="center"/>
      <protection/>
    </xf>
    <xf numFmtId="0" fontId="2" fillId="3" borderId="47" xfId="33" applyFont="1" applyFill="1" applyBorder="1" applyAlignment="1">
      <alignment horizontal="center" vertical="center"/>
      <protection/>
    </xf>
    <xf numFmtId="0" fontId="2" fillId="3" borderId="45" xfId="33" applyFont="1" applyFill="1" applyBorder="1" applyAlignment="1">
      <alignment horizontal="center" vertical="center"/>
      <protection/>
    </xf>
    <xf numFmtId="0" fontId="2" fillId="3" borderId="33" xfId="33" applyFont="1" applyFill="1" applyBorder="1" applyAlignment="1">
      <alignment horizontal="center" vertical="center"/>
      <protection/>
    </xf>
    <xf numFmtId="0" fontId="2" fillId="3" borderId="48" xfId="33" applyFont="1" applyFill="1" applyBorder="1" applyAlignment="1">
      <alignment horizontal="center" vertical="center"/>
      <protection/>
    </xf>
    <xf numFmtId="0" fontId="2" fillId="3" borderId="44" xfId="33" applyFont="1" applyFill="1" applyBorder="1" applyAlignment="1">
      <alignment horizontal="center" vertical="center"/>
      <protection/>
    </xf>
    <xf numFmtId="0" fontId="2" fillId="3" borderId="43" xfId="33" applyFont="1" applyFill="1" applyBorder="1" applyAlignment="1">
      <alignment horizontal="center" vertical="center"/>
      <protection/>
    </xf>
    <xf numFmtId="0" fontId="2" fillId="3" borderId="22" xfId="33" applyFont="1" applyFill="1" applyBorder="1" applyAlignment="1">
      <alignment horizontal="center" vertical="center"/>
      <protection/>
    </xf>
    <xf numFmtId="0" fontId="2" fillId="3" borderId="31" xfId="33" applyFont="1" applyFill="1" applyBorder="1" applyAlignment="1">
      <alignment horizontal="center" vertical="center"/>
      <protection/>
    </xf>
    <xf numFmtId="0" fontId="2" fillId="3" borderId="27" xfId="33" applyFont="1" applyFill="1" applyBorder="1" applyAlignment="1">
      <alignment horizontal="center" vertical="center"/>
      <protection/>
    </xf>
    <xf numFmtId="171" fontId="2" fillId="3" borderId="47" xfId="33" applyNumberFormat="1" applyFont="1" applyFill="1" applyBorder="1" applyAlignment="1">
      <alignment horizontal="center" vertical="center"/>
      <protection/>
    </xf>
    <xf numFmtId="171" fontId="2" fillId="3" borderId="45" xfId="33" applyNumberFormat="1" applyFont="1" applyFill="1" applyBorder="1" applyAlignment="1">
      <alignment horizontal="center" vertical="center"/>
      <protection/>
    </xf>
    <xf numFmtId="171" fontId="2" fillId="3" borderId="33" xfId="33" applyNumberFormat="1" applyFont="1" applyFill="1" applyBorder="1" applyAlignment="1">
      <alignment horizontal="center" vertical="center"/>
      <protection/>
    </xf>
    <xf numFmtId="3" fontId="2" fillId="3" borderId="47" xfId="33" applyNumberFormat="1" applyFont="1" applyFill="1" applyBorder="1" applyAlignment="1">
      <alignment horizontal="center" vertical="center"/>
      <protection/>
    </xf>
    <xf numFmtId="3" fontId="2" fillId="3" borderId="45" xfId="33" applyNumberFormat="1" applyFont="1" applyFill="1" applyBorder="1" applyAlignment="1">
      <alignment horizontal="center" vertical="center"/>
      <protection/>
    </xf>
    <xf numFmtId="3" fontId="2" fillId="3" borderId="33" xfId="33" applyNumberFormat="1" applyFont="1" applyFill="1" applyBorder="1" applyAlignment="1">
      <alignment horizontal="center" vertical="center"/>
      <protection/>
    </xf>
    <xf numFmtId="0" fontId="2" fillId="3" borderId="48" xfId="33" applyFont="1" applyFill="1" applyBorder="1" applyAlignment="1">
      <alignment horizontal="center"/>
      <protection/>
    </xf>
    <xf numFmtId="0" fontId="2" fillId="3" borderId="44" xfId="33" applyFont="1" applyFill="1" applyBorder="1" applyAlignment="1">
      <alignment horizontal="center"/>
      <protection/>
    </xf>
    <xf numFmtId="0" fontId="2" fillId="3" borderId="43" xfId="33" applyFont="1" applyFill="1" applyBorder="1" applyAlignment="1">
      <alignment horizontal="center"/>
      <protection/>
    </xf>
    <xf numFmtId="0" fontId="2" fillId="2" borderId="0" xfId="34" applyFont="1" applyFill="1" applyBorder="1" applyAlignment="1">
      <alignment horizontal="left" vertical="center" wrapText="1"/>
      <protection/>
    </xf>
    <xf numFmtId="0" fontId="2" fillId="3" borderId="47" xfId="34" applyFont="1" applyFill="1" applyBorder="1" applyAlignment="1">
      <alignment horizontal="center" vertical="center"/>
      <protection/>
    </xf>
    <xf numFmtId="0" fontId="2" fillId="3" borderId="45" xfId="34" applyFont="1" applyFill="1" applyBorder="1" applyAlignment="1">
      <alignment horizontal="center" vertical="center"/>
      <protection/>
    </xf>
    <xf numFmtId="0" fontId="2" fillId="3" borderId="33" xfId="34" applyFont="1" applyFill="1" applyBorder="1" applyAlignment="1">
      <alignment horizontal="center" vertical="center"/>
      <protection/>
    </xf>
    <xf numFmtId="3" fontId="2" fillId="2" borderId="46" xfId="34" applyNumberFormat="1" applyFont="1" applyFill="1" applyBorder="1" applyAlignment="1">
      <alignment horizontal="center" vertical="center"/>
      <protection/>
    </xf>
    <xf numFmtId="3" fontId="2" fillId="2" borderId="53" xfId="34" applyNumberFormat="1" applyFont="1" applyFill="1" applyBorder="1" applyAlignment="1">
      <alignment horizontal="center" vertical="center"/>
      <protection/>
    </xf>
    <xf numFmtId="0" fontId="2" fillId="3" borderId="4" xfId="34" applyFont="1" applyFill="1" applyBorder="1" applyAlignment="1">
      <alignment horizontal="center"/>
      <protection/>
    </xf>
    <xf numFmtId="0" fontId="2" fillId="3" borderId="5" xfId="34" applyFont="1" applyFill="1" applyBorder="1" applyAlignment="1">
      <alignment horizontal="center"/>
      <protection/>
    </xf>
    <xf numFmtId="0" fontId="2" fillId="3" borderId="6" xfId="34" applyFont="1" applyFill="1" applyBorder="1" applyAlignment="1">
      <alignment horizontal="center"/>
      <protection/>
    </xf>
    <xf numFmtId="0" fontId="2" fillId="3" borderId="4" xfId="34" applyFont="1" applyFill="1" applyBorder="1" applyAlignment="1">
      <alignment horizontal="center" vertical="center"/>
      <protection/>
    </xf>
    <xf numFmtId="0" fontId="2" fillId="3" borderId="5" xfId="34" applyFont="1" applyFill="1" applyBorder="1" applyAlignment="1">
      <alignment horizontal="center" vertical="center"/>
      <protection/>
    </xf>
    <xf numFmtId="0" fontId="2" fillId="3" borderId="6" xfId="34" applyFont="1" applyFill="1" applyBorder="1" applyAlignment="1">
      <alignment horizontal="center" vertical="center"/>
      <protection/>
    </xf>
    <xf numFmtId="0" fontId="2" fillId="3" borderId="9" xfId="34" applyFont="1" applyFill="1" applyBorder="1" applyAlignment="1">
      <alignment horizontal="center" vertical="center"/>
      <protection/>
    </xf>
    <xf numFmtId="0" fontId="2" fillId="3" borderId="10" xfId="34" applyFont="1" applyFill="1" applyBorder="1" applyAlignment="1">
      <alignment horizontal="center" vertical="center"/>
      <protection/>
    </xf>
    <xf numFmtId="0" fontId="2" fillId="3" borderId="11" xfId="34" applyFont="1" applyFill="1" applyBorder="1" applyAlignment="1">
      <alignment horizontal="center" vertical="center"/>
      <protection/>
    </xf>
    <xf numFmtId="0" fontId="1" fillId="3" borderId="4" xfId="34" applyFont="1" applyFill="1" applyBorder="1" applyAlignment="1">
      <alignment horizontal="center" vertical="center"/>
      <protection/>
    </xf>
    <xf numFmtId="0" fontId="1" fillId="3" borderId="5" xfId="34" applyFont="1" applyFill="1" applyBorder="1" applyAlignment="1">
      <alignment horizontal="center" vertical="center"/>
      <protection/>
    </xf>
    <xf numFmtId="0" fontId="1" fillId="3" borderId="6" xfId="34" applyFont="1" applyFill="1" applyBorder="1" applyAlignment="1">
      <alignment horizontal="center" vertical="center"/>
      <protection/>
    </xf>
    <xf numFmtId="0" fontId="1" fillId="3" borderId="9" xfId="34" applyFont="1" applyFill="1" applyBorder="1" applyAlignment="1">
      <alignment horizontal="center" vertical="center"/>
      <protection/>
    </xf>
    <xf numFmtId="0" fontId="1" fillId="3" borderId="10" xfId="34" applyFont="1" applyFill="1" applyBorder="1" applyAlignment="1">
      <alignment horizontal="center" vertical="center"/>
      <protection/>
    </xf>
    <xf numFmtId="0" fontId="1" fillId="3" borderId="11" xfId="34" applyFont="1" applyFill="1" applyBorder="1" applyAlignment="1">
      <alignment horizontal="center" vertical="center"/>
      <protection/>
    </xf>
    <xf numFmtId="0" fontId="2" fillId="2" borderId="0" xfId="34" applyFont="1" applyFill="1" applyBorder="1" applyAlignment="1">
      <alignment horizontal="left"/>
      <protection/>
    </xf>
    <xf numFmtId="0" fontId="2" fillId="2" borderId="0" xfId="34" applyFont="1" applyFill="1" applyBorder="1" applyAlignment="1">
      <alignment horizontal="left" vertical="top" wrapText="1"/>
      <protection/>
    </xf>
    <xf numFmtId="3" fontId="2" fillId="2" borderId="54" xfId="34" applyNumberFormat="1" applyFont="1" applyFill="1" applyBorder="1" applyAlignment="1">
      <alignment horizontal="center" vertical="center"/>
      <protection/>
    </xf>
    <xf numFmtId="3" fontId="2" fillId="2" borderId="55" xfId="34" applyNumberFormat="1" applyFont="1" applyFill="1" applyBorder="1" applyAlignment="1">
      <alignment horizontal="center" vertical="center"/>
      <protection/>
    </xf>
    <xf numFmtId="3" fontId="2" fillId="2" borderId="56" xfId="34" applyNumberFormat="1" applyFont="1" applyFill="1" applyBorder="1" applyAlignment="1">
      <alignment horizontal="center" vertical="center"/>
      <protection/>
    </xf>
    <xf numFmtId="0" fontId="10" fillId="3" borderId="9" xfId="34" applyFont="1" applyFill="1" applyBorder="1" applyAlignment="1">
      <alignment horizontal="center" vertical="center"/>
      <protection/>
    </xf>
    <xf numFmtId="0" fontId="10" fillId="3" borderId="10" xfId="34" applyFont="1" applyFill="1" applyBorder="1" applyAlignment="1">
      <alignment horizontal="center" vertical="center"/>
      <protection/>
    </xf>
    <xf numFmtId="0" fontId="10" fillId="3" borderId="11" xfId="34" applyFont="1" applyFill="1" applyBorder="1" applyAlignment="1">
      <alignment horizontal="center" vertical="center"/>
      <protection/>
    </xf>
  </cellXfs>
  <cellStyles count="23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301Seite11-13-04" xfId="20"/>
    <cellStyle name="Standard_302Seite15-17-04" xfId="21"/>
    <cellStyle name="Standard_303Seite19K-Zul04" xfId="22"/>
    <cellStyle name="Standard_303Seite20-21-04" xfId="23"/>
    <cellStyle name="Standard_304Seite23-27-04" xfId="24"/>
    <cellStyle name="Standard_305Seite29-31-04" xfId="25"/>
    <cellStyle name="Standard_307Seite33-35-04" xfId="26"/>
    <cellStyle name="Standard_308Seite37-39-04" xfId="27"/>
    <cellStyle name="Standard_309Seite42-43-04" xfId="28"/>
    <cellStyle name="Standard_310Seite44-45-04" xfId="29"/>
    <cellStyle name="Standard_440Seite65-70-04" xfId="30"/>
    <cellStyle name="Standard_441Seite71-04" xfId="31"/>
    <cellStyle name="Standard_442Seite72-04" xfId="32"/>
    <cellStyle name="Standard_504Seite82-86-04" xfId="33"/>
    <cellStyle name="Standard_ERBANF05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N7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93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94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1</v>
      </c>
      <c r="B10" s="543" t="s">
        <v>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f>('Seiten 10-11'!E10-'Seiten 10-11'!C10)/('Seiten 10-11'!E$7-'Seiten 10-11'!C$7)*100</f>
        <v>6.164000000000001</v>
      </c>
      <c r="C16" s="26">
        <f>('Seiten 10-11'!G10-'Seiten 10-11'!E10)/('Seiten 10-11'!G$7-'Seiten 10-11'!E$7)*100</f>
        <v>8.096</v>
      </c>
      <c r="D16" s="26">
        <f>('Seiten 10-11'!I10-'Seiten 10-11'!G10)/('Seiten 10-11'!I$7-'Seiten 10-11'!G$7)*100</f>
        <v>10.119999999999997</v>
      </c>
      <c r="E16" s="26">
        <f>('Seiten 10-11'!K10-'Seiten 10-11'!I10)/('Seiten 10-11'!K$7-'Seiten 10-11'!I$7)*100</f>
        <v>11.178000000000003</v>
      </c>
      <c r="F16" s="26">
        <f>('Seiten 10-11'!L10-'Seiten 10-11'!K10)/('Seiten 10-11'!L$7-'Seiten 10-11'!K$7)*100</f>
        <v>14.26</v>
      </c>
      <c r="G16" s="26">
        <v>15.961999999999998</v>
      </c>
      <c r="H16" s="26">
        <v>17.721499999999995</v>
      </c>
      <c r="I16" s="26">
        <v>19.361400000000007</v>
      </c>
      <c r="J16" s="26">
        <v>22.77</v>
      </c>
      <c r="K16" s="26">
        <v>25.396599999999996</v>
      </c>
      <c r="L16" s="26">
        <v>26.91</v>
      </c>
      <c r="M16" s="26">
        <v>26.880100000000006</v>
      </c>
      <c r="N16" s="26">
        <v>26.89804</v>
      </c>
    </row>
    <row r="17" spans="1:14" ht="18.75" customHeight="1">
      <c r="A17" s="25" t="s">
        <v>68</v>
      </c>
      <c r="B17" s="26">
        <f>('Seiten 10-11'!E11-'Seiten 10-11'!C11)/('Seiten 10-11'!E$7-'Seiten 10-11'!C$7)*100</f>
        <v>7.2620000000000005</v>
      </c>
      <c r="C17" s="26">
        <f>('Seiten 10-11'!G11-'Seiten 10-11'!E11)/('Seiten 10-11'!G$7-'Seiten 10-11'!E$7)*100</f>
        <v>11.5365</v>
      </c>
      <c r="D17" s="26">
        <f>('Seiten 10-11'!I11-'Seiten 10-11'!G11)/('Seiten 10-11'!I$7-'Seiten 10-11'!G$7)*100</f>
        <v>13.811500000000002</v>
      </c>
      <c r="E17" s="26">
        <f>('Seiten 10-11'!K11-'Seiten 10-11'!I11)/('Seiten 10-11'!K$7-'Seiten 10-11'!I$7)*100</f>
        <v>19.315499999999997</v>
      </c>
      <c r="F17" s="26">
        <f>('Seiten 10-11'!L11-'Seiten 10-11'!K11)/('Seiten 10-11'!L$7-'Seiten 10-11'!K$7)*100</f>
        <v>19.043000000000003</v>
      </c>
      <c r="G17" s="26">
        <v>19.3725</v>
      </c>
      <c r="H17" s="26">
        <v>21.870249999999995</v>
      </c>
      <c r="I17" s="26">
        <v>24.168200000000002</v>
      </c>
      <c r="J17" s="26">
        <v>25.73370000000001</v>
      </c>
      <c r="K17" s="26">
        <v>26.73724999999999</v>
      </c>
      <c r="L17" s="26">
        <v>27.386550000000014</v>
      </c>
      <c r="M17" s="26">
        <v>27.525199999999984</v>
      </c>
      <c r="N17" s="26">
        <v>27.972230000000003</v>
      </c>
    </row>
    <row r="18" spans="1:14" ht="18.75" customHeight="1">
      <c r="A18" s="25" t="s">
        <v>71</v>
      </c>
      <c r="B18" s="26">
        <f>('Seiten 10-11'!E12-'Seiten 10-11'!C12)/('Seiten 10-11'!E$7-'Seiten 10-11'!C$7)*100</f>
        <v>4.62</v>
      </c>
      <c r="C18" s="26">
        <f>('Seiten 10-11'!G12-'Seiten 10-11'!E12)/('Seiten 10-11'!G$7-'Seiten 10-11'!E$7)*100</f>
        <v>11.988</v>
      </c>
      <c r="D18" s="26">
        <f>('Seiten 10-11'!I12-'Seiten 10-11'!G12)/('Seiten 10-11'!I$7-'Seiten 10-11'!G$7)*100</f>
        <v>14.875000000000002</v>
      </c>
      <c r="E18" s="26">
        <f>('Seiten 10-11'!K12-'Seiten 10-11'!I12)/('Seiten 10-11'!K$7-'Seiten 10-11'!I$7)*100</f>
        <v>14.875</v>
      </c>
      <c r="F18" s="26">
        <f>('Seiten 10-11'!L12-'Seiten 10-11'!K12)/('Seiten 10-11'!L$7-'Seiten 10-11'!K$7)*100</f>
        <v>15.049999999999999</v>
      </c>
      <c r="G18" s="26">
        <v>15.75</v>
      </c>
      <c r="H18" s="26">
        <v>16.555</v>
      </c>
      <c r="I18" s="26">
        <v>17.937399999999997</v>
      </c>
      <c r="J18" s="26">
        <v>19.288600000000006</v>
      </c>
      <c r="K18" s="26">
        <v>20.452199999999998</v>
      </c>
      <c r="L18" s="26">
        <v>20.475</v>
      </c>
      <c r="M18" s="26">
        <v>20.452299999999987</v>
      </c>
      <c r="N18" s="26">
        <v>19.598740000000003</v>
      </c>
    </row>
    <row r="19" spans="1:14" ht="18.75" customHeight="1">
      <c r="A19" s="25" t="s">
        <v>74</v>
      </c>
      <c r="B19" s="26">
        <f>('Seiten 10-11'!E13-'Seiten 10-11'!C13)/('Seiten 10-11'!E$7-'Seiten 10-11'!C$7)*100</f>
        <v>3.66912</v>
      </c>
      <c r="C19" s="26">
        <f>('Seiten 10-11'!G13-'Seiten 10-11'!E13)/('Seiten 10-11'!G$7-'Seiten 10-11'!E$7)*100</f>
        <v>13.60632</v>
      </c>
      <c r="D19" s="26">
        <f>('Seiten 10-11'!I13-'Seiten 10-11'!G13)/('Seiten 10-11'!I$7-'Seiten 10-11'!G$7)*100</f>
        <v>12.689039999999995</v>
      </c>
      <c r="E19" s="26">
        <f>('Seiten 10-11'!K13-'Seiten 10-11'!I13)/('Seiten 10-11'!K$7-'Seiten 10-11'!I$7)*100</f>
        <v>12.077520000000009</v>
      </c>
      <c r="F19" s="26">
        <f>('Seiten 10-11'!L13-'Seiten 10-11'!K13)/('Seiten 10-11'!L$7-'Seiten 10-11'!K$7)*100</f>
        <v>13.453439999999992</v>
      </c>
      <c r="G19" s="26">
        <v>13.529879999999997</v>
      </c>
      <c r="H19" s="26">
        <v>13.147680000000006</v>
      </c>
      <c r="I19" s="26">
        <v>13.269984000000001</v>
      </c>
      <c r="J19" s="26">
        <v>13.759199999999991</v>
      </c>
      <c r="K19" s="26">
        <v>13.743912000000002</v>
      </c>
      <c r="L19" s="26">
        <v>13.759199999999996</v>
      </c>
      <c r="M19" s="26">
        <v>13.743912000000002</v>
      </c>
      <c r="N19" s="26">
        <v>13.753084799999996</v>
      </c>
    </row>
    <row r="20" spans="1:14" ht="18.75" customHeight="1">
      <c r="A20" s="25" t="s">
        <v>77</v>
      </c>
      <c r="B20" s="26">
        <f>('Seiten 10-11'!E14-'Seiten 10-11'!C14)/('Seiten 10-11'!E$7-'Seiten 10-11'!C$7)*100</f>
        <v>6.071999999999999</v>
      </c>
      <c r="C20" s="26">
        <f>('Seiten 10-11'!G14-'Seiten 10-11'!E14)/('Seiten 10-11'!G$7-'Seiten 10-11'!E$7)*100</f>
        <v>6.808</v>
      </c>
      <c r="D20" s="26">
        <f>('Seiten 10-11'!I14-'Seiten 10-11'!G14)/('Seiten 10-11'!I$7-'Seiten 10-11'!G$7)*100</f>
        <v>7.286500000000001</v>
      </c>
      <c r="E20" s="26">
        <f>('Seiten 10-11'!K14-'Seiten 10-11'!I14)/('Seiten 10-11'!K$7-'Seiten 10-11'!I$7)*100</f>
        <v>9.89</v>
      </c>
      <c r="F20" s="26">
        <f>('Seiten 10-11'!L14-'Seiten 10-11'!K14)/('Seiten 10-11'!L$7-'Seiten 10-11'!K$7)*100</f>
        <v>10.975500000000002</v>
      </c>
      <c r="G20" s="26">
        <v>11.64725</v>
      </c>
      <c r="H20" s="26">
        <v>12.70125</v>
      </c>
      <c r="I20" s="26">
        <v>12.8307</v>
      </c>
      <c r="J20" s="26">
        <v>12.9168</v>
      </c>
      <c r="K20" s="26">
        <v>12.521650000000001</v>
      </c>
      <c r="L20" s="26">
        <v>12.088800000000003</v>
      </c>
      <c r="M20" s="26">
        <v>12.075299999999995</v>
      </c>
      <c r="N20" s="26">
        <v>12.083430000000005</v>
      </c>
    </row>
    <row r="21" spans="1:14" ht="18.75" customHeight="1">
      <c r="A21" s="25" t="s">
        <v>80</v>
      </c>
      <c r="B21" s="26">
        <f>('Seiten 10-11'!E15-'Seiten 10-11'!C15)/('Seiten 10-11'!E$7-'Seiten 10-11'!C$7)*100</f>
        <v>10.871999999999998</v>
      </c>
      <c r="C21" s="26">
        <f>('Seiten 10-11'!G15-'Seiten 10-11'!E15)/('Seiten 10-11'!G$7-'Seiten 10-11'!E$7)*100</f>
        <v>10.600500000000002</v>
      </c>
      <c r="D21" s="26">
        <f>('Seiten 10-11'!I15-'Seiten 10-11'!G15)/('Seiten 10-11'!I$7-'Seiten 10-11'!G$7)*100</f>
        <v>9.648500000000002</v>
      </c>
      <c r="E21" s="26">
        <f>('Seiten 10-11'!K15-'Seiten 10-11'!I15)/('Seiten 10-11'!K$7-'Seiten 10-11'!I$7)*100</f>
        <v>10.4645</v>
      </c>
      <c r="F21" s="26">
        <f>('Seiten 10-11'!L15-'Seiten 10-11'!K15)/('Seiten 10-11'!L$7-'Seiten 10-11'!K$7)*100</f>
        <v>12.095</v>
      </c>
      <c r="G21" s="26">
        <v>12.095</v>
      </c>
      <c r="H21" s="26">
        <v>12.095249999999997</v>
      </c>
      <c r="I21" s="26">
        <v>12.149400000000002</v>
      </c>
      <c r="J21" s="26">
        <v>12.231</v>
      </c>
      <c r="K21" s="26">
        <v>12.217400000000001</v>
      </c>
      <c r="L21" s="26">
        <v>12.231</v>
      </c>
      <c r="M21" s="26">
        <v>12.217399999999994</v>
      </c>
      <c r="N21" s="26">
        <v>12.225579999999999</v>
      </c>
    </row>
    <row r="22" spans="1:14" ht="18.75" customHeight="1">
      <c r="A22" s="25" t="s">
        <v>83</v>
      </c>
      <c r="B22" s="26">
        <f>('Seiten 10-11'!E16-'Seiten 10-11'!C16)/('Seiten 10-11'!E$7-'Seiten 10-11'!C$7)*100</f>
        <v>6.692000000000001</v>
      </c>
      <c r="C22" s="26">
        <f>('Seiten 10-11'!G16-'Seiten 10-11'!E16)/('Seiten 10-11'!G$7-'Seiten 10-11'!E$7)*100</f>
        <v>11.072</v>
      </c>
      <c r="D22" s="26">
        <f>('Seiten 10-11'!I16-'Seiten 10-11'!G16)/('Seiten 10-11'!I$7-'Seiten 10-11'!G$7)*100</f>
        <v>11.540999999999999</v>
      </c>
      <c r="E22" s="26">
        <f>('Seiten 10-11'!K16-'Seiten 10-11'!I16)/('Seiten 10-11'!K$7-'Seiten 10-11'!I$7)*100</f>
        <v>12.4815</v>
      </c>
      <c r="F22" s="26">
        <f>('Seiten 10-11'!L16-'Seiten 10-11'!K16)/('Seiten 10-11'!L$7-'Seiten 10-11'!K$7)*100</f>
        <v>13.584000000000001</v>
      </c>
      <c r="G22" s="26">
        <v>13.638250000000001</v>
      </c>
      <c r="H22" s="26">
        <v>13.982749999999996</v>
      </c>
      <c r="I22" s="26">
        <v>14.4141</v>
      </c>
      <c r="J22" s="26">
        <v>15.820400000000001</v>
      </c>
      <c r="K22" s="26">
        <v>15.785449999999997</v>
      </c>
      <c r="L22" s="26">
        <v>14.742250000000007</v>
      </c>
      <c r="M22" s="26">
        <v>14.5099</v>
      </c>
      <c r="N22" s="26">
        <v>14.519539999999997</v>
      </c>
    </row>
    <row r="23" spans="1:14" ht="18.75" customHeight="1">
      <c r="A23" s="25" t="s">
        <v>86</v>
      </c>
      <c r="B23" s="26">
        <f>('Seiten 10-11'!E17-'Seiten 10-11'!C17)/('Seiten 10-11'!E$7-'Seiten 10-11'!C$7)*100</f>
        <v>7.925</v>
      </c>
      <c r="C23" s="26">
        <f>('Seiten 10-11'!G17-'Seiten 10-11'!E17)/('Seiten 10-11'!G$7-'Seiten 10-11'!E$7)*100</f>
        <v>11.628</v>
      </c>
      <c r="D23" s="26">
        <f>('Seiten 10-11'!I17-'Seiten 10-11'!G17)/('Seiten 10-11'!I$7-'Seiten 10-11'!G$7)*100</f>
        <v>14.077000000000004</v>
      </c>
      <c r="E23" s="26">
        <f>('Seiten 10-11'!K17-'Seiten 10-11'!I17)/('Seiten 10-11'!K$7-'Seiten 10-11'!I$7)*100</f>
        <v>15.113000000000001</v>
      </c>
      <c r="F23" s="26">
        <f>('Seiten 10-11'!L17-'Seiten 10-11'!K17)/('Seiten 10-11'!L$7-'Seiten 10-11'!K$7)*100</f>
        <v>15.290499999999993</v>
      </c>
      <c r="G23" s="26">
        <v>19.640500000000003</v>
      </c>
      <c r="H23" s="26">
        <v>20.20575</v>
      </c>
      <c r="I23" s="26">
        <v>20.713699999999992</v>
      </c>
      <c r="J23" s="26">
        <v>22.230100000000014</v>
      </c>
      <c r="K23" s="26">
        <v>22.96285</v>
      </c>
      <c r="L23" s="26">
        <v>24.003000000000007</v>
      </c>
      <c r="M23" s="26">
        <v>23.658849999999994</v>
      </c>
      <c r="N23" s="26">
        <v>21.70735</v>
      </c>
    </row>
    <row r="24" spans="1:14" ht="18.75" customHeight="1">
      <c r="A24" s="25" t="s">
        <v>89</v>
      </c>
      <c r="B24" s="26">
        <f>('Seiten 10-11'!E18-'Seiten 10-11'!C18)/('Seiten 10-11'!E$7-'Seiten 10-11'!C$7)*100</f>
        <v>3.4130000000000003</v>
      </c>
      <c r="C24" s="26">
        <f>('Seiten 10-11'!G18-'Seiten 10-11'!E18)/('Seiten 10-11'!G$7-'Seiten 10-11'!E$7)*100</f>
        <v>5.6625000000000005</v>
      </c>
      <c r="D24" s="26">
        <f>('Seiten 10-11'!I18-'Seiten 10-11'!G18)/('Seiten 10-11'!I$7-'Seiten 10-11'!G$7)*100</f>
        <v>6.8705</v>
      </c>
      <c r="E24" s="26">
        <f>('Seiten 10-11'!K18-'Seiten 10-11'!I18)/('Seiten 10-11'!K$7-'Seiten 10-11'!I$7)*100</f>
        <v>8.3805</v>
      </c>
      <c r="F24" s="26">
        <f>('Seiten 10-11'!L18-'Seiten 10-11'!K18)/('Seiten 10-11'!L$7-'Seiten 10-11'!K$7)*100</f>
        <v>9.4075</v>
      </c>
      <c r="G24" s="26">
        <v>10.094249999999997</v>
      </c>
      <c r="H24" s="26">
        <v>12.4725</v>
      </c>
      <c r="I24" s="26">
        <v>12.5723</v>
      </c>
      <c r="J24" s="26">
        <v>11.554500000000004</v>
      </c>
      <c r="K24" s="26">
        <v>10.859949999999998</v>
      </c>
      <c r="L24" s="26">
        <v>10.872000000000003</v>
      </c>
      <c r="M24" s="26">
        <v>10.859899999999994</v>
      </c>
      <c r="N24" s="26">
        <v>10.867169999999998</v>
      </c>
    </row>
    <row r="25" spans="1:14" ht="18.75" customHeight="1">
      <c r="A25" s="25" t="s">
        <v>65</v>
      </c>
      <c r="B25" s="26">
        <f>('Seiten 10-11'!E19-'Seiten 10-11'!C19)/('Seiten 10-11'!E$7-'Seiten 10-11'!C$7)*100</f>
        <v>8.424000000000001</v>
      </c>
      <c r="C25" s="26">
        <f>('Seiten 10-11'!G19-'Seiten 10-11'!E19)/('Seiten 10-11'!G$7-'Seiten 10-11'!E$7)*100</f>
        <v>14.762499999999998</v>
      </c>
      <c r="D25" s="26">
        <f>('Seiten 10-11'!I19-'Seiten 10-11'!G19)/('Seiten 10-11'!I$7-'Seiten 10-11'!G$7)*100</f>
        <v>13.026500000000002</v>
      </c>
      <c r="E25" s="26">
        <f>('Seiten 10-11'!K19-'Seiten 10-11'!I19)/('Seiten 10-11'!K$7-'Seiten 10-11'!I$7)*100</f>
        <v>15.395999999999999</v>
      </c>
      <c r="F25" s="26">
        <f>('Seiten 10-11'!L19-'Seiten 10-11'!K19)/('Seiten 10-11'!L$7-'Seiten 10-11'!K$7)*100</f>
        <v>19.813000000000002</v>
      </c>
      <c r="G25" s="26">
        <v>20.143249999999995</v>
      </c>
      <c r="H25" s="26">
        <v>21.632250000000003</v>
      </c>
      <c r="I25" s="26">
        <v>23.131500000000006</v>
      </c>
      <c r="J25" s="26">
        <v>27.132999999999978</v>
      </c>
      <c r="K25" s="26">
        <v>24.274350000000005</v>
      </c>
      <c r="L25" s="26">
        <v>22.36755</v>
      </c>
      <c r="M25" s="26">
        <v>22.392449999999997</v>
      </c>
      <c r="N25" s="26">
        <v>22.377519999999997</v>
      </c>
    </row>
    <row r="26" spans="1:14" ht="18.75" customHeight="1">
      <c r="A26" s="25" t="s">
        <v>69</v>
      </c>
      <c r="B26" s="26">
        <f>('Seiten 10-11'!E20-'Seiten 10-11'!C20)/('Seiten 10-11'!E$7-'Seiten 10-11'!C$7)*100</f>
        <v>12.262</v>
      </c>
      <c r="C26" s="26">
        <f>('Seiten 10-11'!G20-'Seiten 10-11'!E20)/('Seiten 10-11'!G$7-'Seiten 10-11'!E$7)*100</f>
        <v>15.126500000000002</v>
      </c>
      <c r="D26" s="26">
        <f>('Seiten 10-11'!I20-'Seiten 10-11'!G20)/('Seiten 10-11'!I$7-'Seiten 10-11'!G$7)*100</f>
        <v>15.921999999999997</v>
      </c>
      <c r="E26" s="26">
        <f>('Seiten 10-11'!K20-'Seiten 10-11'!I20)/('Seiten 10-11'!K$7-'Seiten 10-11'!I$7)*100</f>
        <v>18.607</v>
      </c>
      <c r="F26" s="26">
        <f>('Seiten 10-11'!L20-'Seiten 10-11'!K20)/('Seiten 10-11'!L$7-'Seiten 10-11'!K$7)*100</f>
        <v>19.865</v>
      </c>
      <c r="G26" s="26">
        <v>21.162749999999992</v>
      </c>
      <c r="H26" s="26">
        <v>21.98300000000002</v>
      </c>
      <c r="I26" s="26">
        <v>23.75</v>
      </c>
      <c r="J26" s="26">
        <v>25.343299999999996</v>
      </c>
      <c r="K26" s="26">
        <v>25.343350000000004</v>
      </c>
      <c r="L26" s="26">
        <v>24.313499999999983</v>
      </c>
      <c r="M26" s="26">
        <v>23.139649999999996</v>
      </c>
      <c r="N26" s="26">
        <v>23.139630000000004</v>
      </c>
    </row>
    <row r="27" spans="1:14" ht="18.75" customHeight="1">
      <c r="A27" s="25" t="s">
        <v>72</v>
      </c>
      <c r="B27" s="26">
        <f>('Seiten 10-11'!E21-'Seiten 10-11'!C21)/('Seiten 10-11'!E$7-'Seiten 10-11'!C$7)*100</f>
        <v>1.089</v>
      </c>
      <c r="C27" s="26">
        <f>('Seiten 10-11'!G21-'Seiten 10-11'!E21)/('Seiten 10-11'!G$7-'Seiten 10-11'!E$7)*100</f>
        <v>7.119000000000001</v>
      </c>
      <c r="D27" s="26">
        <f>('Seiten 10-11'!I21-'Seiten 10-11'!G21)/('Seiten 10-11'!I$7-'Seiten 10-11'!G$7)*100</f>
        <v>22.1965</v>
      </c>
      <c r="E27" s="26">
        <f>('Seiten 10-11'!K21-'Seiten 10-11'!I21)/('Seiten 10-11'!K$7-'Seiten 10-11'!I$7)*100</f>
        <v>22.5405</v>
      </c>
      <c r="F27" s="26">
        <f>('Seiten 10-11'!L21-'Seiten 10-11'!K21)/('Seiten 10-11'!L$7-'Seiten 10-11'!K$7)*100</f>
        <v>22.596999999999998</v>
      </c>
      <c r="G27" s="26">
        <v>22.596999999999998</v>
      </c>
      <c r="H27" s="26">
        <v>22.636500000000005</v>
      </c>
      <c r="I27" s="26">
        <v>24.5776</v>
      </c>
      <c r="J27" s="26">
        <v>29.100699999999996</v>
      </c>
      <c r="K27" s="26">
        <v>20.2001</v>
      </c>
      <c r="L27" s="26">
        <v>25.438900000000007</v>
      </c>
      <c r="M27" s="26">
        <v>25.4152</v>
      </c>
      <c r="N27" s="26">
        <v>25.429439999999996</v>
      </c>
    </row>
    <row r="28" spans="1:14" ht="18.75" customHeight="1">
      <c r="A28" s="25" t="s">
        <v>75</v>
      </c>
      <c r="B28" s="26">
        <f>('Seiten 10-11'!E22-'Seiten 10-11'!C22)/('Seiten 10-11'!E$7-'Seiten 10-11'!C$7)*100</f>
        <v>0</v>
      </c>
      <c r="C28" s="26">
        <f>('Seiten 10-11'!G22-'Seiten 10-11'!E22)/('Seiten 10-11'!G$7-'Seiten 10-11'!E$7)*100</f>
        <v>11.671500000000002</v>
      </c>
      <c r="D28" s="26">
        <f>('Seiten 10-11'!I22-'Seiten 10-11'!G22)/('Seiten 10-11'!I$7-'Seiten 10-11'!G$7)*100</f>
        <v>14.976</v>
      </c>
      <c r="E28" s="26">
        <f>('Seiten 10-11'!K22-'Seiten 10-11'!I22)/('Seiten 10-11'!K$7-'Seiten 10-11'!I$7)*100</f>
        <v>18.605</v>
      </c>
      <c r="F28" s="26">
        <f>('Seiten 10-11'!L22-'Seiten 10-11'!K22)/('Seiten 10-11'!L$7-'Seiten 10-11'!K$7)*100</f>
        <v>20.823500000000003</v>
      </c>
      <c r="G28" s="26">
        <v>22.428499999999996</v>
      </c>
      <c r="H28" s="26">
        <v>24.10675</v>
      </c>
      <c r="I28" s="26">
        <v>26.078699999999998</v>
      </c>
      <c r="J28" s="26">
        <v>26.985600000000005</v>
      </c>
      <c r="K28" s="26">
        <v>27.55125</v>
      </c>
      <c r="L28" s="26">
        <v>28.09195000000001</v>
      </c>
      <c r="M28" s="26">
        <v>28.492550000000005</v>
      </c>
      <c r="N28" s="26">
        <v>29.272509999999997</v>
      </c>
    </row>
    <row r="29" spans="1:14" ht="18.75" customHeight="1">
      <c r="A29" s="25" t="s">
        <v>78</v>
      </c>
      <c r="B29" s="26">
        <f>('Seiten 10-11'!E23-'Seiten 10-11'!C23)/('Seiten 10-11'!E$7-'Seiten 10-11'!C$7)*100</f>
        <v>8.251000000000001</v>
      </c>
      <c r="C29" s="26">
        <f>('Seiten 10-11'!G23-'Seiten 10-11'!E23)/('Seiten 10-11'!G$7-'Seiten 10-11'!E$7)*100</f>
        <v>12.0195</v>
      </c>
      <c r="D29" s="26">
        <f>('Seiten 10-11'!I23-'Seiten 10-11'!G23)/('Seiten 10-11'!I$7-'Seiten 10-11'!G$7)*100</f>
        <v>12.621999999999996</v>
      </c>
      <c r="E29" s="26">
        <f>('Seiten 10-11'!K23-'Seiten 10-11'!I23)/('Seiten 10-11'!K$7-'Seiten 10-11'!I$7)*100</f>
        <v>15.141500000000002</v>
      </c>
      <c r="F29" s="26">
        <f>('Seiten 10-11'!L23-'Seiten 10-11'!K23)/('Seiten 10-11'!L$7-'Seiten 10-11'!K$7)*100</f>
        <v>17.595</v>
      </c>
      <c r="G29" s="26">
        <v>19.412000000000006</v>
      </c>
      <c r="H29" s="26">
        <v>21.09574999999999</v>
      </c>
      <c r="I29" s="26">
        <v>21.292100000000005</v>
      </c>
      <c r="J29" s="26">
        <v>23.8119</v>
      </c>
      <c r="K29" s="26">
        <v>21.106949999999998</v>
      </c>
      <c r="L29" s="26">
        <v>19.869300000000003</v>
      </c>
      <c r="M29" s="26">
        <v>19.847199999999997</v>
      </c>
      <c r="N29" s="26">
        <v>19.86048</v>
      </c>
    </row>
    <row r="30" spans="1:14" ht="18.75" customHeight="1">
      <c r="A30" s="25" t="s">
        <v>81</v>
      </c>
      <c r="B30" s="26">
        <f>('Seiten 10-11'!E24-'Seiten 10-11'!C24)/('Seiten 10-11'!E$7-'Seiten 10-11'!C$7)*100</f>
        <v>10.046999999999999</v>
      </c>
      <c r="C30" s="26">
        <f>('Seiten 10-11'!G24-'Seiten 10-11'!E24)/('Seiten 10-11'!G$7-'Seiten 10-11'!E$7)*100</f>
        <v>13.368999999999998</v>
      </c>
      <c r="D30" s="26">
        <f>('Seiten 10-11'!I24-'Seiten 10-11'!G24)/('Seiten 10-11'!I$7-'Seiten 10-11'!G$7)*100</f>
        <v>12.917000000000003</v>
      </c>
      <c r="E30" s="26">
        <f>('Seiten 10-11'!K24-'Seiten 10-11'!I24)/('Seiten 10-11'!K$7-'Seiten 10-11'!I$7)*100</f>
        <v>15.225499999999997</v>
      </c>
      <c r="F30" s="26">
        <f>('Seiten 10-11'!L24-'Seiten 10-11'!K24)/('Seiten 10-11'!L$7-'Seiten 10-11'!K$7)*100</f>
        <v>16.473500000000005</v>
      </c>
      <c r="G30" s="26">
        <v>17.58125</v>
      </c>
      <c r="H30" s="26">
        <v>18.049250000000004</v>
      </c>
      <c r="I30" s="26">
        <v>19.345500000000005</v>
      </c>
      <c r="J30" s="26">
        <v>20.358</v>
      </c>
      <c r="K30" s="26">
        <v>20.003100000000007</v>
      </c>
      <c r="L30" s="26">
        <v>18.252000000000006</v>
      </c>
      <c r="M30" s="26">
        <v>18.231749999999998</v>
      </c>
      <c r="N30" s="26">
        <v>18.24388</v>
      </c>
    </row>
    <row r="31" spans="1:14" ht="18.75" customHeight="1">
      <c r="A31" s="25" t="s">
        <v>84</v>
      </c>
      <c r="B31" s="26">
        <f>('Seiten 10-11'!E25-'Seiten 10-11'!C25)/('Seiten 10-11'!E$7-'Seiten 10-11'!C$7)*100</f>
        <v>6.654000000000002</v>
      </c>
      <c r="C31" s="26">
        <f>('Seiten 10-11'!G25-'Seiten 10-11'!E25)/('Seiten 10-11'!G$7-'Seiten 10-11'!E$7)*100</f>
        <v>8.986999999999998</v>
      </c>
      <c r="D31" s="26">
        <f>('Seiten 10-11'!I25-'Seiten 10-11'!G25)/('Seiten 10-11'!I$7-'Seiten 10-11'!G$7)*100</f>
        <v>10.658999999999999</v>
      </c>
      <c r="E31" s="26">
        <f>('Seiten 10-11'!K25-'Seiten 10-11'!I25)/('Seiten 10-11'!K$7-'Seiten 10-11'!I$7)*100</f>
        <v>11.881000000000004</v>
      </c>
      <c r="F31" s="26">
        <f>('Seiten 10-11'!L25-'Seiten 10-11'!K25)/('Seiten 10-11'!L$7-'Seiten 10-11'!K$7)*100</f>
        <v>12.888999999999998</v>
      </c>
      <c r="G31" s="26">
        <v>13.3425</v>
      </c>
      <c r="H31" s="26">
        <v>14.175500000000007</v>
      </c>
      <c r="I31" s="26">
        <v>15.126599999999996</v>
      </c>
      <c r="J31" s="26">
        <v>14.641199999999996</v>
      </c>
      <c r="K31" s="26">
        <v>13.791800000000004</v>
      </c>
      <c r="L31" s="26">
        <v>13.535999999999992</v>
      </c>
      <c r="M31" s="26">
        <v>13.520900000000017</v>
      </c>
      <c r="N31" s="26">
        <v>13.52999</v>
      </c>
    </row>
    <row r="32" spans="1:14" ht="18.75" customHeight="1">
      <c r="A32" s="25" t="s">
        <v>87</v>
      </c>
      <c r="B32" s="26">
        <f>('Seiten 10-11'!E26-'Seiten 10-11'!C26)/('Seiten 10-11'!E$7-'Seiten 10-11'!C$7)*100</f>
        <v>9.800999999999998</v>
      </c>
      <c r="C32" s="26">
        <f>('Seiten 10-11'!G26-'Seiten 10-11'!E26)/('Seiten 10-11'!G$7-'Seiten 10-11'!E$7)*100</f>
        <v>12.568499999999998</v>
      </c>
      <c r="D32" s="26">
        <f>('Seiten 10-11'!I26-'Seiten 10-11'!G26)/('Seiten 10-11'!I$7-'Seiten 10-11'!G$7)*100</f>
        <v>15.281999999999998</v>
      </c>
      <c r="E32" s="26">
        <f>('Seiten 10-11'!K26-'Seiten 10-11'!I26)/('Seiten 10-11'!K$7-'Seiten 10-11'!I$7)*100</f>
        <v>18.144000000000005</v>
      </c>
      <c r="F32" s="26">
        <f>('Seiten 10-11'!L26-'Seiten 10-11'!K26)/('Seiten 10-11'!L$7-'Seiten 10-11'!K$7)*100</f>
        <v>19.223999999999997</v>
      </c>
      <c r="G32" s="26">
        <v>21.33</v>
      </c>
      <c r="H32" s="26">
        <v>23.2875</v>
      </c>
      <c r="I32" s="26">
        <v>24.138</v>
      </c>
      <c r="J32" s="26">
        <v>24.3</v>
      </c>
      <c r="K32" s="26">
        <v>23.849099999999996</v>
      </c>
      <c r="L32" s="26">
        <v>21.87</v>
      </c>
      <c r="M32" s="26">
        <v>21.845699999999997</v>
      </c>
      <c r="N32" s="26">
        <v>21.860280000000003</v>
      </c>
    </row>
    <row r="33" spans="1:14" ht="18.75" customHeight="1">
      <c r="A33" s="25" t="s">
        <v>90</v>
      </c>
      <c r="B33" s="26">
        <f>('Seiten 10-11'!E27-'Seiten 10-11'!C27)/('Seiten 10-11'!E$7-'Seiten 10-11'!C$7)*100</f>
        <v>1.04</v>
      </c>
      <c r="C33" s="26">
        <f>('Seiten 10-11'!G27-'Seiten 10-11'!E27)/('Seiten 10-11'!G$7-'Seiten 10-11'!E$7)*100</f>
        <v>10.36</v>
      </c>
      <c r="D33" s="26">
        <f>('Seiten 10-11'!I27-'Seiten 10-11'!G27)/('Seiten 10-11'!I$7-'Seiten 10-11'!G$7)*100</f>
        <v>12.27</v>
      </c>
      <c r="E33" s="26">
        <f>('Seiten 10-11'!K27-'Seiten 10-11'!I27)/('Seiten 10-11'!K$7-'Seiten 10-11'!I$7)*100</f>
        <v>15.75</v>
      </c>
      <c r="F33" s="26">
        <f>('Seiten 10-11'!L27-'Seiten 10-11'!K27)/('Seiten 10-11'!L$7-'Seiten 10-11'!K$7)*100</f>
        <v>18.060000000000002</v>
      </c>
      <c r="G33" s="26">
        <v>18.055</v>
      </c>
      <c r="H33" s="26">
        <v>18.555</v>
      </c>
      <c r="I33" s="26">
        <v>19.84</v>
      </c>
      <c r="J33" s="26">
        <v>20.613999999999997</v>
      </c>
      <c r="K33" s="26">
        <v>20.716</v>
      </c>
      <c r="L33" s="26">
        <v>20.902</v>
      </c>
      <c r="M33" s="26">
        <v>21.127000000000002</v>
      </c>
      <c r="N33" s="26">
        <v>20.888</v>
      </c>
    </row>
    <row r="34" spans="1:14" ht="18.75" customHeight="1">
      <c r="A34" s="25" t="s">
        <v>67</v>
      </c>
      <c r="B34" s="26">
        <f>('Seiten 10-11'!E28-'Seiten 10-11'!C28)/('Seiten 10-11'!E$7-'Seiten 10-11'!C$7)*100</f>
        <v>0</v>
      </c>
      <c r="C34" s="26">
        <f>('Seiten 10-11'!G28-'Seiten 10-11'!E28)/('Seiten 10-11'!G$7-'Seiten 10-11'!E$7)*100</f>
        <v>9.047</v>
      </c>
      <c r="D34" s="26">
        <f>('Seiten 10-11'!I28-'Seiten 10-11'!G28)/('Seiten 10-11'!I$7-'Seiten 10-11'!G$7)*100</f>
        <v>14.278999999999996</v>
      </c>
      <c r="E34" s="26">
        <f>('Seiten 10-11'!K28-'Seiten 10-11'!I28)/('Seiten 10-11'!K$7-'Seiten 10-11'!I$7)*100</f>
        <v>16.503</v>
      </c>
      <c r="F34" s="26">
        <f>('Seiten 10-11'!L28-'Seiten 10-11'!K28)/('Seiten 10-11'!L$7-'Seiten 10-11'!K$7)*100</f>
        <v>16.5515</v>
      </c>
      <c r="G34" s="26">
        <v>17.58975</v>
      </c>
      <c r="H34" s="26">
        <v>18.279500000000006</v>
      </c>
      <c r="I34" s="26">
        <v>19.05099999999999</v>
      </c>
      <c r="J34" s="26">
        <v>20.385200000000005</v>
      </c>
      <c r="K34" s="26">
        <v>21.068050000000003</v>
      </c>
      <c r="L34" s="26">
        <v>21.44575</v>
      </c>
      <c r="M34" s="26">
        <v>22.047999999999984</v>
      </c>
      <c r="N34" s="26">
        <v>22.062680000000004</v>
      </c>
    </row>
    <row r="35" spans="1:14" ht="18.75" customHeight="1">
      <c r="A35" s="25" t="s">
        <v>70</v>
      </c>
      <c r="B35" s="26">
        <f>('Seiten 10-11'!E29-'Seiten 10-11'!C29)/('Seiten 10-11'!E$7-'Seiten 10-11'!C$7)*100</f>
        <v>3.926</v>
      </c>
      <c r="C35" s="26">
        <f>('Seiten 10-11'!G29-'Seiten 10-11'!E29)/('Seiten 10-11'!G$7-'Seiten 10-11'!E$7)*100</f>
        <v>12.745499999999998</v>
      </c>
      <c r="D35" s="26">
        <f>('Seiten 10-11'!I29-'Seiten 10-11'!G29)/('Seiten 10-11'!I$7-'Seiten 10-11'!G$7)*100</f>
        <v>16.144500000000004</v>
      </c>
      <c r="E35" s="26">
        <f>('Seiten 10-11'!K29-'Seiten 10-11'!I29)/('Seiten 10-11'!K$7-'Seiten 10-11'!I$7)*100</f>
        <v>17.433499999999995</v>
      </c>
      <c r="F35" s="26">
        <f>('Seiten 10-11'!L29-'Seiten 10-11'!K29)/('Seiten 10-11'!L$7-'Seiten 10-11'!K$7)*100</f>
        <v>17.638500000000004</v>
      </c>
      <c r="G35" s="26">
        <v>17.777749999999997</v>
      </c>
      <c r="H35" s="26">
        <v>18.67875</v>
      </c>
      <c r="I35" s="26">
        <v>19.997200000000003</v>
      </c>
      <c r="J35" s="26">
        <v>22.312</v>
      </c>
      <c r="K35" s="26">
        <v>22.922849999999997</v>
      </c>
      <c r="L35" s="26">
        <v>23.733</v>
      </c>
      <c r="M35" s="26">
        <v>23.706649999999993</v>
      </c>
      <c r="N35" s="26">
        <v>22.86952</v>
      </c>
    </row>
    <row r="36" spans="1:14" ht="18.75" customHeight="1">
      <c r="A36" s="25" t="s">
        <v>73</v>
      </c>
      <c r="B36" s="26">
        <f>('Seiten 10-11'!E30-'Seiten 10-11'!C30)/('Seiten 10-11'!E$7-'Seiten 10-11'!C$7)*100</f>
        <v>5.803999999999999</v>
      </c>
      <c r="C36" s="26">
        <f>('Seiten 10-11'!G30-'Seiten 10-11'!E30)/('Seiten 10-11'!G$7-'Seiten 10-11'!E$7)*100</f>
        <v>6.395999999999999</v>
      </c>
      <c r="D36" s="26">
        <f>('Seiten 10-11'!I30-'Seiten 10-11'!G30)/('Seiten 10-11'!I$7-'Seiten 10-11'!G$7)*100</f>
        <v>9.932</v>
      </c>
      <c r="E36" s="26">
        <f>('Seiten 10-11'!K30-'Seiten 10-11'!I30)/('Seiten 10-11'!K$7-'Seiten 10-11'!I$7)*100</f>
        <v>16.679000000000002</v>
      </c>
      <c r="F36" s="26">
        <f>('Seiten 10-11'!L30-'Seiten 10-11'!K30)/('Seiten 10-11'!L$7-'Seiten 10-11'!K$7)*100</f>
        <v>18.275999999999996</v>
      </c>
      <c r="G36" s="26">
        <v>19.895500000000002</v>
      </c>
      <c r="H36" s="26">
        <v>20.5475</v>
      </c>
      <c r="I36" s="26">
        <v>22.46</v>
      </c>
      <c r="J36" s="26">
        <v>23.58449999999999</v>
      </c>
      <c r="K36" s="26">
        <v>24.435</v>
      </c>
      <c r="L36" s="26">
        <v>25.31484999999999</v>
      </c>
      <c r="M36" s="26">
        <v>26.56015000000001</v>
      </c>
      <c r="N36" s="26">
        <v>26.717869999999998</v>
      </c>
    </row>
    <row r="37" spans="1:14" ht="18.75" customHeight="1">
      <c r="A37" s="25" t="s">
        <v>76</v>
      </c>
      <c r="B37" s="26">
        <f>('Seiten 10-11'!E31-'Seiten 10-11'!C31)/('Seiten 10-11'!E$7-'Seiten 10-11'!C$7)*100</f>
        <v>0</v>
      </c>
      <c r="C37" s="26">
        <f>('Seiten 10-11'!G31-'Seiten 10-11'!E31)/('Seiten 10-11'!G$7-'Seiten 10-11'!E$7)*100</f>
        <v>2.204</v>
      </c>
      <c r="D37" s="26">
        <f>('Seiten 10-11'!I31-'Seiten 10-11'!G31)/('Seiten 10-11'!I$7-'Seiten 10-11'!G$7)*100</f>
        <v>19.98</v>
      </c>
      <c r="E37" s="26">
        <f>('Seiten 10-11'!K31-'Seiten 10-11'!I31)/('Seiten 10-11'!K$7-'Seiten 10-11'!I$7)*100</f>
        <v>27.6235</v>
      </c>
      <c r="F37" s="26">
        <f>('Seiten 10-11'!L31-'Seiten 10-11'!K31)/('Seiten 10-11'!L$7-'Seiten 10-11'!K$7)*100</f>
        <v>28.913999999999994</v>
      </c>
      <c r="G37" s="26">
        <v>20.378249999999998</v>
      </c>
      <c r="H37" s="26">
        <v>21.702999999999992</v>
      </c>
      <c r="I37" s="26">
        <v>24.871000000000006</v>
      </c>
      <c r="J37" s="26">
        <v>27.8375</v>
      </c>
      <c r="K37" s="26">
        <v>30.414649999999988</v>
      </c>
      <c r="L37" s="26">
        <v>32.24270000000001</v>
      </c>
      <c r="M37" s="26">
        <v>26.97</v>
      </c>
      <c r="N37" s="26">
        <v>26.988</v>
      </c>
    </row>
    <row r="38" spans="1:14" ht="18.75" customHeight="1">
      <c r="A38" s="25" t="s">
        <v>79</v>
      </c>
      <c r="B38" s="26">
        <f>('Seiten 10-11'!E32-'Seiten 10-11'!C32)/('Seiten 10-11'!E$7-'Seiten 10-11'!C$7)*100</f>
        <v>5.375</v>
      </c>
      <c r="C38" s="26">
        <f>('Seiten 10-11'!G32-'Seiten 10-11'!E32)/('Seiten 10-11'!G$7-'Seiten 10-11'!E$7)*100</f>
        <v>10.9025</v>
      </c>
      <c r="D38" s="26">
        <f>('Seiten 10-11'!I32-'Seiten 10-11'!G32)/('Seiten 10-11'!I$7-'Seiten 10-11'!G$7)*100</f>
        <v>15.454</v>
      </c>
      <c r="E38" s="26">
        <f>('Seiten 10-11'!K32-'Seiten 10-11'!I32)/('Seiten 10-11'!K$7-'Seiten 10-11'!I$7)*100</f>
        <v>15.483000000000002</v>
      </c>
      <c r="F38" s="26">
        <f>('Seiten 10-11'!L32-'Seiten 10-11'!K32)/('Seiten 10-11'!L$7-'Seiten 10-11'!K$7)*100</f>
        <v>18.293999999999997</v>
      </c>
      <c r="G38" s="26">
        <v>20.3515</v>
      </c>
      <c r="H38" s="26">
        <v>23.035750000000007</v>
      </c>
      <c r="I38" s="26">
        <v>27.8107</v>
      </c>
      <c r="J38" s="26">
        <v>24.6049</v>
      </c>
      <c r="K38" s="26">
        <v>23.68724999999999</v>
      </c>
      <c r="L38" s="26">
        <v>24.476350000000014</v>
      </c>
      <c r="M38" s="26">
        <v>22.812949999999997</v>
      </c>
      <c r="N38" s="26">
        <v>22.78181</v>
      </c>
    </row>
    <row r="39" spans="1:14" ht="18.75" customHeight="1">
      <c r="A39" s="25" t="s">
        <v>82</v>
      </c>
      <c r="B39" s="26">
        <f>('Seiten 10-11'!E33-'Seiten 10-11'!C33)/('Seiten 10-11'!E$7-'Seiten 10-11'!C$7)*100</f>
        <v>6.143999999999999</v>
      </c>
      <c r="C39" s="26">
        <f>('Seiten 10-11'!G33-'Seiten 10-11'!E33)/('Seiten 10-11'!G$7-'Seiten 10-11'!E$7)*100</f>
        <v>14.438399999999998</v>
      </c>
      <c r="D39" s="26">
        <f>('Seiten 10-11'!I33-'Seiten 10-11'!G33)/('Seiten 10-11'!I$7-'Seiten 10-11'!G$7)*100</f>
        <v>18.048000000000002</v>
      </c>
      <c r="E39" s="26">
        <f>('Seiten 10-11'!K33-'Seiten 10-11'!I33)/('Seiten 10-11'!K$7-'Seiten 10-11'!I$7)*100</f>
        <v>22.713599999999996</v>
      </c>
      <c r="F39" s="26">
        <f>('Seiten 10-11'!L33-'Seiten 10-11'!K33)/('Seiten 10-11'!L$7-'Seiten 10-11'!K$7)*100</f>
        <v>25.1712</v>
      </c>
      <c r="G39" s="26">
        <v>24.902399999999997</v>
      </c>
      <c r="H39" s="26">
        <v>25.612800000000007</v>
      </c>
      <c r="I39" s="26">
        <v>27.32544</v>
      </c>
      <c r="J39" s="26">
        <v>30.228480000000012</v>
      </c>
      <c r="K39" s="26">
        <v>25.552319999999995</v>
      </c>
      <c r="L39" s="26">
        <v>25.05600000000002</v>
      </c>
      <c r="M39" s="26">
        <v>25.02815999999999</v>
      </c>
      <c r="N39" s="26">
        <v>25.044864</v>
      </c>
    </row>
    <row r="40" spans="1:14" ht="18.75" customHeight="1">
      <c r="A40" s="25" t="s">
        <v>85</v>
      </c>
      <c r="B40" s="26">
        <f>('Seiten 10-11'!E34-'Seiten 10-11'!C34)/('Seiten 10-11'!E$7-'Seiten 10-11'!C$7)*100</f>
        <v>0</v>
      </c>
      <c r="C40" s="26">
        <f>('Seiten 10-11'!G34-'Seiten 10-11'!E34)/('Seiten 10-11'!G$7-'Seiten 10-11'!E$7)*100</f>
        <v>10.009</v>
      </c>
      <c r="D40" s="26">
        <f>('Seiten 10-11'!I34-'Seiten 10-11'!G34)/('Seiten 10-11'!I$7-'Seiten 10-11'!G$7)*100</f>
        <v>17.944000000000003</v>
      </c>
      <c r="E40" s="26">
        <f>('Seiten 10-11'!K34-'Seiten 10-11'!I34)/('Seiten 10-11'!K$7-'Seiten 10-11'!I$7)*100</f>
        <v>19.871499999999997</v>
      </c>
      <c r="F40" s="26">
        <f>('Seiten 10-11'!L34-'Seiten 10-11'!K34)/('Seiten 10-11'!L$7-'Seiten 10-11'!K$7)*100</f>
        <v>19.692</v>
      </c>
      <c r="G40" s="26">
        <v>21.8045</v>
      </c>
      <c r="H40" s="26">
        <v>22.7</v>
      </c>
      <c r="I40" s="26">
        <v>23.930200000000003</v>
      </c>
      <c r="J40" s="26">
        <v>25.365899999999996</v>
      </c>
      <c r="K40" s="26">
        <v>26.914699999999993</v>
      </c>
      <c r="L40" s="26">
        <v>28.276949999999996</v>
      </c>
      <c r="M40" s="26">
        <v>29.020350000000022</v>
      </c>
      <c r="N40" s="26">
        <v>29.820219999999992</v>
      </c>
    </row>
    <row r="41" spans="1:14" ht="18.75" customHeight="1">
      <c r="A41" s="25" t="s">
        <v>88</v>
      </c>
      <c r="B41" s="26">
        <f>('Seiten 10-11'!E35-'Seiten 10-11'!C35)/('Seiten 10-11'!E$7-'Seiten 10-11'!C$7)*100</f>
        <v>6.748</v>
      </c>
      <c r="C41" s="26">
        <f>('Seiten 10-11'!G35-'Seiten 10-11'!E35)/('Seiten 10-11'!G$7-'Seiten 10-11'!E$7)*100</f>
        <v>13.593</v>
      </c>
      <c r="D41" s="26">
        <f>('Seiten 10-11'!I35-'Seiten 10-11'!G35)/('Seiten 10-11'!I$7-'Seiten 10-11'!G$7)*100</f>
        <v>16.9385</v>
      </c>
      <c r="E41" s="26">
        <f>('Seiten 10-11'!K35-'Seiten 10-11'!I35)/('Seiten 10-11'!K$7-'Seiten 10-11'!I$7)*100</f>
        <v>20.194000000000003</v>
      </c>
      <c r="F41" s="26">
        <f>('Seiten 10-11'!L35-'Seiten 10-11'!K35)/('Seiten 10-11'!L$7-'Seiten 10-11'!K$7)*100</f>
        <v>20.193999999999996</v>
      </c>
      <c r="G41" s="26">
        <v>24.46025</v>
      </c>
      <c r="H41" s="26">
        <v>24.58375</v>
      </c>
      <c r="I41" s="26">
        <v>27.464</v>
      </c>
      <c r="J41" s="26">
        <v>27.96770000000001</v>
      </c>
      <c r="K41" s="26">
        <v>28.957549999999987</v>
      </c>
      <c r="L41" s="26">
        <v>29.29945000000001</v>
      </c>
      <c r="M41" s="26">
        <v>29.267</v>
      </c>
      <c r="N41" s="26">
        <v>29.71412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/>
      <c r="C43" s="26">
        <f>('Seiten 10-11'!G37-'Seiten 10-11'!E37)/('Seiten 10-11'!G$7-'Seiten 10-11'!E$7)*100</f>
        <v>0.716</v>
      </c>
      <c r="D43" s="26">
        <f>('Seiten 10-11'!I37-'Seiten 10-11'!G37)/('Seiten 10-11'!I$7-'Seiten 10-11'!G$7)*100</f>
        <v>0.7070000000000002</v>
      </c>
      <c r="E43" s="26">
        <f>('Seiten 10-11'!K37-'Seiten 10-11'!I37)/('Seiten 10-11'!K$7-'Seiten 10-11'!I$7)*100</f>
        <v>1.0819999999999999</v>
      </c>
      <c r="F43" s="26">
        <f>('Seiten 10-11'!L37-'Seiten 10-11'!K37)/('Seiten 10-11'!L$7-'Seiten 10-11'!K$7)*100</f>
        <v>2.35</v>
      </c>
      <c r="G43" s="26">
        <v>2.5889999999999995</v>
      </c>
      <c r="H43" s="26">
        <v>5.3195</v>
      </c>
      <c r="I43" s="26">
        <v>7.0928</v>
      </c>
      <c r="J43" s="26">
        <v>10.194799999999999</v>
      </c>
      <c r="K43" s="26">
        <v>11.8668</v>
      </c>
      <c r="L43" s="26">
        <v>11.88</v>
      </c>
      <c r="M43" s="26">
        <v>11.866799999999996</v>
      </c>
      <c r="N43" s="26">
        <v>11.26258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4"/>
  <dimension ref="A1:Z1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24" width="12.7109375" style="42" customWidth="1"/>
    <col min="25" max="25" width="14.57421875" style="42" bestFit="1" customWidth="1"/>
    <col min="26" max="26" width="28.28125" style="42" bestFit="1" customWidth="1"/>
    <col min="27" max="16384" width="12.7109375" style="42" customWidth="1"/>
  </cols>
  <sheetData>
    <row r="1" spans="1:14" s="55" customFormat="1" ht="18.75" customHeight="1">
      <c r="A1" s="40" t="s">
        <v>376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40" t="s">
        <v>376</v>
      </c>
    </row>
    <row r="2" spans="1:12" s="55" customFormat="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5" customFormat="1" ht="18.75" customHeight="1">
      <c r="A3" s="43" t="s">
        <v>93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Z4" s="44"/>
    </row>
    <row r="5" spans="1:26" ht="18.75" customHeight="1" thickBot="1">
      <c r="A5" s="44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Z5" s="60">
        <f>A5</f>
        <v>10</v>
      </c>
    </row>
    <row r="6" spans="1:26" ht="18.75" customHeight="1" thickBot="1">
      <c r="A6" s="43" t="s">
        <v>10</v>
      </c>
      <c r="B6" s="558" t="s">
        <v>17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60"/>
      <c r="N6" s="558" t="s">
        <v>126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60"/>
      <c r="Z6" s="60" t="s">
        <v>11</v>
      </c>
    </row>
    <row r="7" spans="1:26" ht="18.75" customHeight="1">
      <c r="A7" s="43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92">
        <v>70000</v>
      </c>
      <c r="N7" s="510">
        <v>80000</v>
      </c>
      <c r="O7" s="510">
        <v>90000</v>
      </c>
      <c r="P7" s="510">
        <v>100000</v>
      </c>
      <c r="Q7" s="510">
        <v>125000</v>
      </c>
      <c r="R7" s="510">
        <v>150000</v>
      </c>
      <c r="S7" s="510">
        <v>175000</v>
      </c>
      <c r="T7" s="510">
        <v>200000</v>
      </c>
      <c r="U7" s="510">
        <v>250000</v>
      </c>
      <c r="V7" s="510">
        <v>300000</v>
      </c>
      <c r="W7" s="510">
        <v>400000</v>
      </c>
      <c r="X7" s="510">
        <v>500000</v>
      </c>
      <c r="Y7" s="510">
        <v>1000000</v>
      </c>
      <c r="Z7" s="60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2"/>
    </row>
    <row r="9" spans="1:26" ht="18.75" customHeight="1">
      <c r="A9" s="43"/>
      <c r="B9" s="555" t="s">
        <v>18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7"/>
      <c r="N9" s="552" t="s">
        <v>377</v>
      </c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4"/>
      <c r="Z9" s="512"/>
    </row>
    <row r="10" spans="1:26" ht="18.75" customHeight="1">
      <c r="A10" s="47" t="s">
        <v>170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250.4</v>
      </c>
      <c r="H10" s="15">
        <v>528.7</v>
      </c>
      <c r="I10" s="15">
        <v>756.4</v>
      </c>
      <c r="J10" s="15">
        <v>1156.6</v>
      </c>
      <c r="K10" s="15">
        <v>1487.8</v>
      </c>
      <c r="L10" s="15">
        <v>2417</v>
      </c>
      <c r="M10" s="15">
        <v>3320.9</v>
      </c>
      <c r="N10" s="15">
        <v>4558.3</v>
      </c>
      <c r="O10" s="15">
        <v>5991.2</v>
      </c>
      <c r="P10" s="15">
        <v>7424.1</v>
      </c>
      <c r="Q10" s="15">
        <v>11219.1</v>
      </c>
      <c r="R10" s="15">
        <v>15345.3</v>
      </c>
      <c r="S10" s="15">
        <v>19837.2</v>
      </c>
      <c r="T10" s="15">
        <v>24508.5</v>
      </c>
      <c r="U10" s="15">
        <v>34766.5</v>
      </c>
      <c r="V10" s="15">
        <v>45988.2</v>
      </c>
      <c r="W10" s="15">
        <v>70566</v>
      </c>
      <c r="X10" s="15">
        <v>97206.9</v>
      </c>
      <c r="Y10" s="15">
        <v>231667.2</v>
      </c>
      <c r="Z10" s="513" t="s">
        <v>378</v>
      </c>
    </row>
    <row r="11" spans="1:26" ht="18.75" customHeight="1">
      <c r="A11" s="47" t="s">
        <v>68</v>
      </c>
      <c r="B11" s="15">
        <v>0</v>
      </c>
      <c r="C11" s="15">
        <v>0</v>
      </c>
      <c r="D11" s="15">
        <v>0</v>
      </c>
      <c r="E11" s="15">
        <v>0</v>
      </c>
      <c r="F11" s="15">
        <v>51.9</v>
      </c>
      <c r="G11" s="15">
        <v>317.2</v>
      </c>
      <c r="H11" s="15">
        <v>681.25</v>
      </c>
      <c r="I11" s="15">
        <v>1166.85</v>
      </c>
      <c r="J11" s="15">
        <v>1652.35</v>
      </c>
      <c r="K11" s="15">
        <v>2299.9</v>
      </c>
      <c r="L11" s="15">
        <v>3771</v>
      </c>
      <c r="M11" s="15">
        <v>5407.1</v>
      </c>
      <c r="N11" s="15">
        <v>6937.05</v>
      </c>
      <c r="O11" s="15">
        <v>8466.95</v>
      </c>
      <c r="P11" s="15">
        <v>10136.35</v>
      </c>
      <c r="Q11" s="15">
        <v>14500.75</v>
      </c>
      <c r="R11" s="15">
        <v>19544.8</v>
      </c>
      <c r="S11" s="15">
        <v>25028.7</v>
      </c>
      <c r="T11" s="15">
        <v>30971.4</v>
      </c>
      <c r="U11" s="15">
        <v>43325.15</v>
      </c>
      <c r="V11" s="15">
        <v>55831.95</v>
      </c>
      <c r="W11" s="15">
        <v>81742.1</v>
      </c>
      <c r="X11" s="15">
        <v>108716.15</v>
      </c>
      <c r="Y11" s="15">
        <v>248411.85</v>
      </c>
      <c r="Z11" s="513" t="s">
        <v>379</v>
      </c>
    </row>
    <row r="12" spans="1:26" ht="18.75" customHeight="1">
      <c r="A12" s="47" t="s">
        <v>71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158.5</v>
      </c>
      <c r="I12" s="15">
        <v>620.5</v>
      </c>
      <c r="J12" s="15">
        <v>1180.5</v>
      </c>
      <c r="K12" s="15">
        <v>1763.3</v>
      </c>
      <c r="L12" s="15">
        <v>2897.3</v>
      </c>
      <c r="M12" s="15">
        <v>4125.8</v>
      </c>
      <c r="N12" s="15">
        <v>5448.8</v>
      </c>
      <c r="O12" s="15">
        <v>6819</v>
      </c>
      <c r="P12" s="15">
        <v>8385.3</v>
      </c>
      <c r="Q12" s="15">
        <v>12601</v>
      </c>
      <c r="R12" s="15">
        <v>16857</v>
      </c>
      <c r="S12" s="15">
        <v>21414</v>
      </c>
      <c r="T12" s="15">
        <v>26013</v>
      </c>
      <c r="U12" s="15">
        <v>35424.5</v>
      </c>
      <c r="V12" s="15">
        <v>45525.5</v>
      </c>
      <c r="W12" s="15">
        <v>65750.3</v>
      </c>
      <c r="X12" s="15">
        <v>86020.5</v>
      </c>
      <c r="Y12" s="15">
        <v>181708.1</v>
      </c>
      <c r="Z12" s="513" t="s">
        <v>380</v>
      </c>
    </row>
    <row r="13" spans="1:26" ht="18.75" customHeight="1">
      <c r="A13" s="47" t="s">
        <v>74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344.608</v>
      </c>
      <c r="I13" s="15">
        <v>1017.28</v>
      </c>
      <c r="J13" s="15">
        <v>1705.24</v>
      </c>
      <c r="K13" s="15">
        <v>2377.912</v>
      </c>
      <c r="L13" s="15">
        <v>3463.36</v>
      </c>
      <c r="M13" s="15">
        <v>4441.792</v>
      </c>
      <c r="N13" s="15">
        <v>5680.12</v>
      </c>
      <c r="O13" s="15">
        <v>6933.736</v>
      </c>
      <c r="P13" s="15">
        <v>8172.064</v>
      </c>
      <c r="Q13" s="15">
        <v>11489.56</v>
      </c>
      <c r="R13" s="15">
        <v>14822.344000000001</v>
      </c>
      <c r="S13" s="15">
        <v>18139.84</v>
      </c>
      <c r="T13" s="15">
        <v>21487.912</v>
      </c>
      <c r="U13" s="15">
        <v>28306.36</v>
      </c>
      <c r="V13" s="15">
        <v>35094.232</v>
      </c>
      <c r="W13" s="15">
        <v>48685.263999999996</v>
      </c>
      <c r="X13" s="15">
        <v>62306.871999999996</v>
      </c>
      <c r="Y13" s="15">
        <v>131057.00799999999</v>
      </c>
      <c r="Z13" s="513" t="s">
        <v>381</v>
      </c>
    </row>
    <row r="14" spans="1:26" ht="18.75" customHeight="1">
      <c r="A14" s="47" t="s">
        <v>77</v>
      </c>
      <c r="B14" s="15">
        <v>7.35</v>
      </c>
      <c r="C14" s="15">
        <v>26.85</v>
      </c>
      <c r="D14" s="15">
        <v>61.95</v>
      </c>
      <c r="E14" s="15">
        <v>114.55</v>
      </c>
      <c r="F14" s="15">
        <v>271.5</v>
      </c>
      <c r="G14" s="15">
        <v>501.65</v>
      </c>
      <c r="H14" s="15">
        <v>780.5</v>
      </c>
      <c r="I14" s="15">
        <v>1081.5</v>
      </c>
      <c r="J14" s="15">
        <v>1412.7</v>
      </c>
      <c r="K14" s="15">
        <v>1758.7</v>
      </c>
      <c r="L14" s="15">
        <v>2436.75</v>
      </c>
      <c r="M14" s="15">
        <v>3207.75</v>
      </c>
      <c r="N14" s="15">
        <v>3925.5</v>
      </c>
      <c r="O14" s="15">
        <v>4858.35</v>
      </c>
      <c r="P14" s="15">
        <v>5791.25</v>
      </c>
      <c r="Q14" s="15">
        <v>8431.35</v>
      </c>
      <c r="R14" s="15">
        <v>11493.05</v>
      </c>
      <c r="S14" s="15">
        <v>14679.2</v>
      </c>
      <c r="T14" s="15">
        <v>17894.05</v>
      </c>
      <c r="U14" s="15">
        <v>24323.7</v>
      </c>
      <c r="V14" s="15">
        <v>30753.45</v>
      </c>
      <c r="W14" s="15">
        <v>43627.15</v>
      </c>
      <c r="X14" s="15">
        <v>56415.1</v>
      </c>
      <c r="Y14" s="15">
        <v>116818.85</v>
      </c>
      <c r="Z14" s="513" t="s">
        <v>382</v>
      </c>
    </row>
    <row r="15" spans="1:26" ht="18.75" customHeight="1">
      <c r="A15" s="47" t="s">
        <v>80</v>
      </c>
      <c r="B15" s="15">
        <v>0</v>
      </c>
      <c r="C15" s="15">
        <v>0</v>
      </c>
      <c r="D15" s="15">
        <v>0</v>
      </c>
      <c r="E15" s="15">
        <v>0</v>
      </c>
      <c r="F15" s="15">
        <v>312.6</v>
      </c>
      <c r="G15" s="15">
        <v>856.2</v>
      </c>
      <c r="H15" s="15">
        <v>1318.25</v>
      </c>
      <c r="I15" s="15">
        <v>1753.15</v>
      </c>
      <c r="J15" s="15">
        <v>2188</v>
      </c>
      <c r="K15" s="15">
        <v>2622.9</v>
      </c>
      <c r="L15" s="15">
        <v>3424.65</v>
      </c>
      <c r="M15" s="15">
        <v>4308</v>
      </c>
      <c r="N15" s="15">
        <v>5368.05</v>
      </c>
      <c r="O15" s="15">
        <v>6387.3</v>
      </c>
      <c r="P15" s="15">
        <v>7542.45</v>
      </c>
      <c r="Q15" s="15">
        <v>10477.85</v>
      </c>
      <c r="R15" s="15">
        <v>13399.75</v>
      </c>
      <c r="S15" s="15">
        <v>16416.75</v>
      </c>
      <c r="T15" s="15">
        <v>19447.3</v>
      </c>
      <c r="U15" s="15">
        <v>25549.2</v>
      </c>
      <c r="V15" s="15">
        <v>31637.5</v>
      </c>
      <c r="W15" s="15">
        <v>43814.2</v>
      </c>
      <c r="X15" s="15">
        <v>56031.6</v>
      </c>
      <c r="Y15" s="15">
        <v>117159.35</v>
      </c>
      <c r="Z15" s="513" t="s">
        <v>383</v>
      </c>
    </row>
    <row r="16" spans="1:26" ht="18.75" customHeight="1">
      <c r="A16" s="47" t="s">
        <v>83</v>
      </c>
      <c r="B16" s="15">
        <v>50</v>
      </c>
      <c r="C16" s="15">
        <v>50</v>
      </c>
      <c r="D16" s="15">
        <v>50</v>
      </c>
      <c r="E16" s="15">
        <v>50</v>
      </c>
      <c r="F16" s="15">
        <v>90.1</v>
      </c>
      <c r="G16" s="15">
        <v>262</v>
      </c>
      <c r="H16" s="15">
        <v>573.1</v>
      </c>
      <c r="I16" s="15">
        <v>987.2</v>
      </c>
      <c r="J16" s="15">
        <v>1504.15</v>
      </c>
      <c r="K16" s="15">
        <v>2021.2</v>
      </c>
      <c r="L16" s="15">
        <v>3139.2</v>
      </c>
      <c r="M16" s="15">
        <v>4351.7</v>
      </c>
      <c r="N16" s="15">
        <v>5569.2</v>
      </c>
      <c r="O16" s="15">
        <v>6815.95</v>
      </c>
      <c r="P16" s="15">
        <v>8141.65</v>
      </c>
      <c r="Q16" s="15">
        <v>11550.9</v>
      </c>
      <c r="R16" s="15">
        <v>14960.25</v>
      </c>
      <c r="S16" s="15">
        <v>18451.6</v>
      </c>
      <c r="T16" s="15">
        <v>21997.8</v>
      </c>
      <c r="U16" s="15">
        <v>29356.4</v>
      </c>
      <c r="V16" s="15">
        <v>37024.35</v>
      </c>
      <c r="W16" s="15">
        <v>52702.65</v>
      </c>
      <c r="X16" s="15">
        <v>68424.6</v>
      </c>
      <c r="Y16" s="15">
        <v>145878.55</v>
      </c>
      <c r="Z16" s="513" t="s">
        <v>384</v>
      </c>
    </row>
    <row r="17" spans="1:26" ht="18.75" customHeight="1">
      <c r="A17" s="47" t="s">
        <v>86</v>
      </c>
      <c r="B17" s="15">
        <v>0</v>
      </c>
      <c r="C17" s="15">
        <v>0</v>
      </c>
      <c r="D17" s="15">
        <v>0</v>
      </c>
      <c r="E17" s="15">
        <v>0</v>
      </c>
      <c r="F17" s="15">
        <v>254</v>
      </c>
      <c r="G17" s="15">
        <v>748.05</v>
      </c>
      <c r="H17" s="15">
        <v>1321.45</v>
      </c>
      <c r="I17" s="15">
        <v>1908.2</v>
      </c>
      <c r="J17" s="15">
        <v>2401.55</v>
      </c>
      <c r="K17" s="15">
        <v>2868.3</v>
      </c>
      <c r="L17" s="15">
        <v>3748.4</v>
      </c>
      <c r="M17" s="15">
        <v>5011.4</v>
      </c>
      <c r="N17" s="15">
        <v>6687.8</v>
      </c>
      <c r="O17" s="15">
        <v>8448.05</v>
      </c>
      <c r="P17" s="15">
        <v>10250.15</v>
      </c>
      <c r="Q17" s="15">
        <v>14713.6</v>
      </c>
      <c r="R17" s="15">
        <v>19512.3</v>
      </c>
      <c r="S17" s="15">
        <v>24335.75</v>
      </c>
      <c r="T17" s="15">
        <v>29250.65</v>
      </c>
      <c r="U17" s="15">
        <v>39624</v>
      </c>
      <c r="V17" s="15">
        <v>50901.6</v>
      </c>
      <c r="W17" s="15">
        <v>73482.2</v>
      </c>
      <c r="X17" s="15">
        <v>96524.3</v>
      </c>
      <c r="Y17" s="15">
        <v>212126.85</v>
      </c>
      <c r="Z17" s="513" t="s">
        <v>385</v>
      </c>
    </row>
    <row r="18" spans="1:26" ht="18.75" customHeight="1">
      <c r="A18" s="47" t="s">
        <v>89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31.7</v>
      </c>
      <c r="H18" s="15">
        <v>117.8</v>
      </c>
      <c r="I18" s="15">
        <v>258.2</v>
      </c>
      <c r="J18" s="15">
        <v>453</v>
      </c>
      <c r="K18" s="15">
        <v>682.5</v>
      </c>
      <c r="L18" s="15">
        <v>1185.35</v>
      </c>
      <c r="M18" s="15">
        <v>1744.05</v>
      </c>
      <c r="N18" s="15">
        <v>2394.85</v>
      </c>
      <c r="O18" s="15">
        <v>3118.15</v>
      </c>
      <c r="P18" s="15">
        <v>3868.6</v>
      </c>
      <c r="Q18" s="15">
        <v>6565.5</v>
      </c>
      <c r="R18" s="15">
        <v>9198.9</v>
      </c>
      <c r="S18" s="15">
        <v>11979.55</v>
      </c>
      <c r="T18" s="15">
        <v>14918.8</v>
      </c>
      <c r="U18" s="15">
        <v>21180.75</v>
      </c>
      <c r="V18" s="15">
        <v>27753.8</v>
      </c>
      <c r="W18" s="15">
        <v>39247.9</v>
      </c>
      <c r="X18" s="15">
        <v>50011.2</v>
      </c>
      <c r="Y18" s="15">
        <v>104334.95</v>
      </c>
      <c r="Z18" s="513" t="s">
        <v>386</v>
      </c>
    </row>
    <row r="19" spans="1:26" ht="18.75" customHeight="1">
      <c r="A19" s="47" t="s">
        <v>19</v>
      </c>
      <c r="B19" s="15">
        <v>0</v>
      </c>
      <c r="C19" s="15">
        <v>0</v>
      </c>
      <c r="D19" s="15">
        <v>0</v>
      </c>
      <c r="E19" s="15">
        <v>108.75</v>
      </c>
      <c r="F19" s="15">
        <v>226.7</v>
      </c>
      <c r="G19" s="15">
        <v>442.95</v>
      </c>
      <c r="H19" s="15">
        <v>803.75</v>
      </c>
      <c r="I19" s="15">
        <v>1360.2</v>
      </c>
      <c r="J19" s="15">
        <v>2090.05</v>
      </c>
      <c r="K19" s="15">
        <v>2562.95</v>
      </c>
      <c r="L19" s="15">
        <v>3834.05</v>
      </c>
      <c r="M19" s="15">
        <v>5231.2</v>
      </c>
      <c r="N19" s="15">
        <v>6861.95</v>
      </c>
      <c r="O19" s="15">
        <v>8564.35</v>
      </c>
      <c r="P19" s="15">
        <v>10427.7</v>
      </c>
      <c r="Q19" s="15">
        <v>15280.7</v>
      </c>
      <c r="R19" s="15">
        <v>20485.2</v>
      </c>
      <c r="S19" s="15">
        <v>26137.7</v>
      </c>
      <c r="T19" s="15">
        <v>31518.05</v>
      </c>
      <c r="U19" s="15">
        <v>43383.8</v>
      </c>
      <c r="V19" s="15">
        <v>56331.75</v>
      </c>
      <c r="W19" s="15">
        <v>83426</v>
      </c>
      <c r="X19" s="15">
        <v>106911.5</v>
      </c>
      <c r="Y19" s="15">
        <v>218824</v>
      </c>
      <c r="Z19" s="513" t="s">
        <v>387</v>
      </c>
    </row>
    <row r="20" spans="1:26" ht="18.75" customHeight="1">
      <c r="A20" s="47" t="s">
        <v>69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408.9</v>
      </c>
      <c r="H20" s="15">
        <v>988.85</v>
      </c>
      <c r="I20" s="15">
        <v>1642.65</v>
      </c>
      <c r="J20" s="15">
        <v>2363.25</v>
      </c>
      <c r="K20" s="15">
        <v>3093.4</v>
      </c>
      <c r="L20" s="15">
        <v>4393.75</v>
      </c>
      <c r="M20" s="15">
        <v>5835.2</v>
      </c>
      <c r="N20" s="15">
        <v>7425.15</v>
      </c>
      <c r="O20" s="15">
        <v>9309.7</v>
      </c>
      <c r="P20" s="15">
        <v>11380</v>
      </c>
      <c r="Q20" s="15">
        <v>16549.65</v>
      </c>
      <c r="R20" s="15">
        <v>21883.35</v>
      </c>
      <c r="S20" s="15">
        <v>27356.65</v>
      </c>
      <c r="T20" s="15">
        <v>32992.05</v>
      </c>
      <c r="U20" s="15">
        <v>45060.35</v>
      </c>
      <c r="V20" s="15">
        <v>57576.95</v>
      </c>
      <c r="W20" s="15">
        <v>82610.35</v>
      </c>
      <c r="X20" s="15">
        <v>107712</v>
      </c>
      <c r="Y20" s="15">
        <v>227226.5</v>
      </c>
      <c r="Z20" s="513" t="s">
        <v>388</v>
      </c>
    </row>
    <row r="21" spans="1:26" ht="18.75" customHeight="1">
      <c r="A21" s="47" t="s">
        <v>72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49.9</v>
      </c>
      <c r="I21" s="15">
        <v>104.8</v>
      </c>
      <c r="J21" s="15">
        <v>160.9</v>
      </c>
      <c r="K21" s="15">
        <v>215.8</v>
      </c>
      <c r="L21" s="15">
        <v>1572.3</v>
      </c>
      <c r="M21" s="15">
        <v>3793.55</v>
      </c>
      <c r="N21" s="15">
        <v>6033.05</v>
      </c>
      <c r="O21" s="15">
        <v>8287.1</v>
      </c>
      <c r="P21" s="15">
        <v>10553.55</v>
      </c>
      <c r="Q21" s="15">
        <v>16206.9</v>
      </c>
      <c r="R21" s="15">
        <v>21885.75</v>
      </c>
      <c r="S21" s="15">
        <v>27543.05</v>
      </c>
      <c r="T21" s="15">
        <v>33247.35</v>
      </c>
      <c r="U21" s="15">
        <v>44655.9</v>
      </c>
      <c r="V21" s="15">
        <v>56064.5</v>
      </c>
      <c r="W21" s="15">
        <v>78987.3</v>
      </c>
      <c r="X21" s="15">
        <v>102026.6</v>
      </c>
      <c r="Y21" s="15">
        <v>229127.8</v>
      </c>
      <c r="Z21" s="513" t="s">
        <v>389</v>
      </c>
    </row>
    <row r="22" spans="1:26" ht="18.75" customHeight="1">
      <c r="A22" s="47" t="s">
        <v>75</v>
      </c>
      <c r="B22" s="15">
        <v>0</v>
      </c>
      <c r="C22" s="15">
        <v>0</v>
      </c>
      <c r="D22" s="15">
        <v>0</v>
      </c>
      <c r="E22" s="15">
        <v>0</v>
      </c>
      <c r="F22" s="15">
        <v>227.75</v>
      </c>
      <c r="G22" s="15">
        <v>288.6</v>
      </c>
      <c r="H22" s="15">
        <v>349.35</v>
      </c>
      <c r="I22" s="15">
        <v>410.2</v>
      </c>
      <c r="J22" s="15">
        <v>634.7</v>
      </c>
      <c r="K22" s="15">
        <v>1081.15</v>
      </c>
      <c r="L22" s="15">
        <v>2197.55</v>
      </c>
      <c r="M22" s="15">
        <v>3565.6</v>
      </c>
      <c r="N22" s="15">
        <v>5145.6</v>
      </c>
      <c r="O22" s="15">
        <v>6907.7</v>
      </c>
      <c r="P22" s="15">
        <v>8830.6</v>
      </c>
      <c r="Q22" s="15">
        <v>14054.75</v>
      </c>
      <c r="R22" s="15">
        <v>19621.7</v>
      </c>
      <c r="S22" s="15">
        <v>25469.5</v>
      </c>
      <c r="T22" s="15">
        <v>31595.05</v>
      </c>
      <c r="U22" s="15">
        <v>44469.1</v>
      </c>
      <c r="V22" s="15">
        <v>57723.3</v>
      </c>
      <c r="W22" s="15">
        <v>84614.85</v>
      </c>
      <c r="X22" s="15">
        <v>111983.25</v>
      </c>
      <c r="Y22" s="15">
        <v>252851.95</v>
      </c>
      <c r="Z22" s="513" t="s">
        <v>390</v>
      </c>
    </row>
    <row r="23" spans="1:26" ht="18.75" customHeight="1">
      <c r="A23" s="47" t="s">
        <v>78</v>
      </c>
      <c r="B23" s="15">
        <v>60</v>
      </c>
      <c r="C23" s="15">
        <v>60</v>
      </c>
      <c r="D23" s="15">
        <v>60</v>
      </c>
      <c r="E23" s="15">
        <v>60</v>
      </c>
      <c r="F23" s="15">
        <v>107.2</v>
      </c>
      <c r="G23" s="15">
        <v>361.05</v>
      </c>
      <c r="H23" s="15">
        <v>752.5</v>
      </c>
      <c r="I23" s="15">
        <v>1285.7</v>
      </c>
      <c r="J23" s="15">
        <v>1857.25</v>
      </c>
      <c r="K23" s="15">
        <v>2406.25</v>
      </c>
      <c r="L23" s="15">
        <v>3595.2</v>
      </c>
      <c r="M23" s="15">
        <v>4850.85</v>
      </c>
      <c r="N23" s="15">
        <v>6172.7</v>
      </c>
      <c r="O23" s="15">
        <v>7707.8</v>
      </c>
      <c r="P23" s="15">
        <v>9306.45</v>
      </c>
      <c r="Q23" s="15">
        <v>13718.55</v>
      </c>
      <c r="R23" s="15">
        <v>18569.8</v>
      </c>
      <c r="S23" s="15">
        <v>23886.3</v>
      </c>
      <c r="T23" s="15">
        <v>29254.9</v>
      </c>
      <c r="U23" s="15">
        <v>40199</v>
      </c>
      <c r="V23" s="15">
        <v>51135.2</v>
      </c>
      <c r="W23" s="15">
        <v>74928.25</v>
      </c>
      <c r="X23" s="15">
        <v>96183.25</v>
      </c>
      <c r="Y23" s="15">
        <v>195463.55</v>
      </c>
      <c r="Z23" s="513" t="s">
        <v>391</v>
      </c>
    </row>
    <row r="24" spans="1:26" ht="18.75" customHeight="1">
      <c r="A24" s="47" t="s">
        <v>81</v>
      </c>
      <c r="B24" s="15">
        <v>0</v>
      </c>
      <c r="C24" s="15">
        <v>0</v>
      </c>
      <c r="D24" s="15">
        <v>0</v>
      </c>
      <c r="E24" s="15">
        <v>0</v>
      </c>
      <c r="F24" s="15">
        <v>46.8</v>
      </c>
      <c r="G24" s="15">
        <v>364.25</v>
      </c>
      <c r="H24" s="15">
        <v>836.15</v>
      </c>
      <c r="I24" s="15">
        <v>1419.6</v>
      </c>
      <c r="J24" s="15">
        <v>1996.8</v>
      </c>
      <c r="K24" s="15">
        <v>2667.6</v>
      </c>
      <c r="L24" s="15">
        <v>3790.8</v>
      </c>
      <c r="M24" s="15">
        <v>5041.9</v>
      </c>
      <c r="N24" s="15">
        <v>6530.95</v>
      </c>
      <c r="O24" s="15">
        <v>8127.6</v>
      </c>
      <c r="P24" s="15">
        <v>9909.1</v>
      </c>
      <c r="Q24" s="15">
        <v>14411.3</v>
      </c>
      <c r="R24" s="15">
        <v>19069.45</v>
      </c>
      <c r="S24" s="15">
        <v>23744.75</v>
      </c>
      <c r="T24" s="15">
        <v>28462.2</v>
      </c>
      <c r="U24" s="15">
        <v>38549.15</v>
      </c>
      <c r="V24" s="15">
        <v>48682.9</v>
      </c>
      <c r="W24" s="15">
        <v>68973.05</v>
      </c>
      <c r="X24" s="15">
        <v>88461.35</v>
      </c>
      <c r="Y24" s="15">
        <v>179660.5</v>
      </c>
      <c r="Z24" s="513" t="s">
        <v>392</v>
      </c>
    </row>
    <row r="25" spans="1:26" ht="18.75" customHeight="1">
      <c r="A25" s="47" t="s">
        <v>84</v>
      </c>
      <c r="B25" s="15">
        <v>37.9</v>
      </c>
      <c r="C25" s="15">
        <v>76.55</v>
      </c>
      <c r="D25" s="15">
        <v>121.2</v>
      </c>
      <c r="E25" s="15">
        <v>203.1</v>
      </c>
      <c r="F25" s="15">
        <v>372.75</v>
      </c>
      <c r="G25" s="15">
        <v>610.45</v>
      </c>
      <c r="H25" s="15">
        <v>904.9</v>
      </c>
      <c r="I25" s="15">
        <v>1244.8</v>
      </c>
      <c r="J25" s="15">
        <v>1617.4</v>
      </c>
      <c r="K25" s="15">
        <v>2013.6</v>
      </c>
      <c r="L25" s="15">
        <v>2890.9</v>
      </c>
      <c r="M25" s="15">
        <v>3880.75</v>
      </c>
      <c r="N25" s="15">
        <v>4934.45</v>
      </c>
      <c r="O25" s="15">
        <v>6100.4</v>
      </c>
      <c r="P25" s="15">
        <v>7362.3</v>
      </c>
      <c r="Q25" s="15">
        <v>10705.5</v>
      </c>
      <c r="R25" s="15">
        <v>14189.8</v>
      </c>
      <c r="S25" s="15">
        <v>17694.2</v>
      </c>
      <c r="T25" s="15">
        <v>21366.1</v>
      </c>
      <c r="U25" s="15">
        <v>28839.5</v>
      </c>
      <c r="V25" s="15">
        <v>36307.6</v>
      </c>
      <c r="W25" s="15">
        <v>50897.6</v>
      </c>
      <c r="X25" s="15">
        <v>64962.3</v>
      </c>
      <c r="Y25" s="15">
        <v>133621.3</v>
      </c>
      <c r="Z25" s="513" t="s">
        <v>393</v>
      </c>
    </row>
    <row r="26" spans="1:26" ht="18.75" customHeight="1">
      <c r="A26" s="47" t="s">
        <v>87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108</v>
      </c>
      <c r="H26" s="15">
        <v>569.25</v>
      </c>
      <c r="I26" s="15">
        <v>1135.4</v>
      </c>
      <c r="J26" s="15">
        <v>1725.3</v>
      </c>
      <c r="K26" s="15">
        <v>2325.65</v>
      </c>
      <c r="L26" s="15">
        <v>3458.55</v>
      </c>
      <c r="M26" s="15">
        <v>4934.3</v>
      </c>
      <c r="N26" s="15">
        <v>6625.8</v>
      </c>
      <c r="O26" s="15">
        <v>8311.7</v>
      </c>
      <c r="P26" s="15">
        <v>10243.8</v>
      </c>
      <c r="Q26" s="15">
        <v>15039</v>
      </c>
      <c r="R26" s="15">
        <v>20439.4</v>
      </c>
      <c r="S26" s="15">
        <v>25883.8</v>
      </c>
      <c r="T26" s="15">
        <v>31933.05</v>
      </c>
      <c r="U26" s="15">
        <v>44030.65</v>
      </c>
      <c r="V26" s="15">
        <v>56127.75</v>
      </c>
      <c r="W26" s="15">
        <v>80352</v>
      </c>
      <c r="X26" s="15">
        <v>104621.9</v>
      </c>
      <c r="Y26" s="15">
        <v>215492.4</v>
      </c>
      <c r="Z26" s="513" t="s">
        <v>394</v>
      </c>
    </row>
    <row r="27" spans="1:26" ht="18.75" customHeight="1">
      <c r="A27" s="47" t="s">
        <v>90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172</v>
      </c>
      <c r="J27" s="15">
        <v>607</v>
      </c>
      <c r="K27" s="15">
        <v>1090</v>
      </c>
      <c r="L27" s="15">
        <v>2180</v>
      </c>
      <c r="M27" s="15">
        <v>3376</v>
      </c>
      <c r="N27" s="15">
        <v>4681</v>
      </c>
      <c r="O27" s="15">
        <v>6178</v>
      </c>
      <c r="P27" s="15">
        <v>7748</v>
      </c>
      <c r="Q27" s="15">
        <v>12068</v>
      </c>
      <c r="R27" s="15">
        <v>16517</v>
      </c>
      <c r="S27" s="15">
        <v>21329</v>
      </c>
      <c r="T27" s="15">
        <v>26208</v>
      </c>
      <c r="U27" s="15">
        <v>36194</v>
      </c>
      <c r="V27" s="15">
        <v>46454</v>
      </c>
      <c r="W27" s="15">
        <v>67001</v>
      </c>
      <c r="X27" s="15">
        <v>87698</v>
      </c>
      <c r="Y27" s="15">
        <v>192753</v>
      </c>
      <c r="Z27" s="513" t="s">
        <v>395</v>
      </c>
    </row>
    <row r="28" spans="1:26" ht="18.75" customHeight="1">
      <c r="A28" s="47" t="s">
        <v>67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54.5</v>
      </c>
      <c r="H28" s="15">
        <v>348.8</v>
      </c>
      <c r="I28" s="15">
        <v>647.5</v>
      </c>
      <c r="J28" s="15">
        <v>1015.9</v>
      </c>
      <c r="K28" s="15">
        <v>1486.8</v>
      </c>
      <c r="L28" s="15">
        <v>2408.9</v>
      </c>
      <c r="M28" s="15">
        <v>3544.7</v>
      </c>
      <c r="N28" s="15">
        <v>4894.1</v>
      </c>
      <c r="O28" s="15">
        <v>6326.4</v>
      </c>
      <c r="P28" s="15">
        <v>7878.5</v>
      </c>
      <c r="Q28" s="15">
        <v>11962.8</v>
      </c>
      <c r="R28" s="15">
        <v>16295.5</v>
      </c>
      <c r="S28" s="15">
        <v>20798.8</v>
      </c>
      <c r="T28" s="15">
        <v>25453.7</v>
      </c>
      <c r="U28" s="15">
        <v>35066.4</v>
      </c>
      <c r="V28" s="15">
        <v>44987.6</v>
      </c>
      <c r="W28" s="15">
        <v>65130.25</v>
      </c>
      <c r="X28" s="15">
        <v>86010.85</v>
      </c>
      <c r="Y28" s="15">
        <v>194060.9</v>
      </c>
      <c r="Z28" s="513" t="s">
        <v>396</v>
      </c>
    </row>
    <row r="29" spans="1:26" ht="18.75" customHeight="1">
      <c r="A29" s="47" t="s">
        <v>70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167.15</v>
      </c>
      <c r="I29" s="15">
        <v>490.6</v>
      </c>
      <c r="J29" s="15">
        <v>928.25</v>
      </c>
      <c r="K29" s="15">
        <v>1515.55</v>
      </c>
      <c r="L29" s="15">
        <v>2968.8</v>
      </c>
      <c r="M29" s="15">
        <v>4463.3</v>
      </c>
      <c r="N29" s="15">
        <v>6182.65</v>
      </c>
      <c r="O29" s="15">
        <v>7891.75</v>
      </c>
      <c r="P29" s="15">
        <v>9583.5</v>
      </c>
      <c r="Q29" s="15">
        <v>13980.15</v>
      </c>
      <c r="R29" s="15">
        <v>18577.55</v>
      </c>
      <c r="S29" s="15">
        <v>23344.3</v>
      </c>
      <c r="T29" s="15">
        <v>28154.9</v>
      </c>
      <c r="U29" s="15">
        <v>38399</v>
      </c>
      <c r="V29" s="15">
        <v>48926.6</v>
      </c>
      <c r="W29" s="15">
        <v>71068.3</v>
      </c>
      <c r="X29" s="15">
        <v>93330.55</v>
      </c>
      <c r="Y29" s="15">
        <v>211921.6</v>
      </c>
      <c r="Z29" s="513" t="s">
        <v>397</v>
      </c>
    </row>
    <row r="30" spans="1:26" ht="18.75" customHeight="1">
      <c r="A30" s="47" t="s">
        <v>73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214.95</v>
      </c>
      <c r="J30" s="15">
        <v>436.8</v>
      </c>
      <c r="K30" s="15">
        <v>681.35</v>
      </c>
      <c r="L30" s="15">
        <v>1031.6</v>
      </c>
      <c r="M30" s="15">
        <v>1720.7</v>
      </c>
      <c r="N30" s="15">
        <v>2986.4</v>
      </c>
      <c r="O30" s="15">
        <v>4399.65</v>
      </c>
      <c r="P30" s="15">
        <v>6183.05</v>
      </c>
      <c r="Q30" s="15">
        <v>10990.55</v>
      </c>
      <c r="R30" s="15">
        <v>16538.35</v>
      </c>
      <c r="S30" s="15">
        <v>21880.6</v>
      </c>
      <c r="T30" s="15">
        <v>27663.6</v>
      </c>
      <c r="U30" s="15">
        <v>39715</v>
      </c>
      <c r="V30" s="15">
        <v>52390.35</v>
      </c>
      <c r="W30" s="15">
        <v>78420.8</v>
      </c>
      <c r="X30" s="15">
        <v>104805.6</v>
      </c>
      <c r="Y30" s="15">
        <v>237330.05</v>
      </c>
      <c r="Z30" s="513" t="s">
        <v>398</v>
      </c>
    </row>
    <row r="31" spans="1:26" ht="18.75" customHeight="1">
      <c r="A31" s="47" t="s">
        <v>76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25.8</v>
      </c>
      <c r="J31" s="15">
        <v>403.35</v>
      </c>
      <c r="K31" s="15">
        <v>1146.95</v>
      </c>
      <c r="L31" s="15">
        <v>3317.85</v>
      </c>
      <c r="M31" s="15">
        <v>5902.75</v>
      </c>
      <c r="N31" s="15">
        <v>8340.7</v>
      </c>
      <c r="O31" s="15">
        <v>10046.65</v>
      </c>
      <c r="P31" s="15">
        <v>11905.7</v>
      </c>
      <c r="Q31" s="15">
        <v>16540.9</v>
      </c>
      <c r="R31" s="15">
        <v>21609.2</v>
      </c>
      <c r="S31" s="15">
        <v>27342.85</v>
      </c>
      <c r="T31" s="15">
        <v>33202.5</v>
      </c>
      <c r="U31" s="15">
        <v>46035.15</v>
      </c>
      <c r="V31" s="15">
        <v>59400.6</v>
      </c>
      <c r="W31" s="15">
        <v>87641.45</v>
      </c>
      <c r="X31" s="15">
        <v>117707.4</v>
      </c>
      <c r="Y31" s="15">
        <v>264090</v>
      </c>
      <c r="Z31" s="513" t="s">
        <v>399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140.65</v>
      </c>
      <c r="I32" s="15">
        <v>681</v>
      </c>
      <c r="J32" s="15">
        <v>1218.7</v>
      </c>
      <c r="K32" s="15">
        <v>1715.9</v>
      </c>
      <c r="L32" s="15">
        <v>2763.95</v>
      </c>
      <c r="M32" s="15">
        <v>3913.85</v>
      </c>
      <c r="N32" s="15">
        <v>5178.4</v>
      </c>
      <c r="O32" s="15">
        <v>6553.7</v>
      </c>
      <c r="P32" s="15">
        <v>8023.3</v>
      </c>
      <c r="Q32" s="15">
        <v>12151.15</v>
      </c>
      <c r="R32" s="15">
        <v>17086.95</v>
      </c>
      <c r="S32" s="15">
        <v>23028.65</v>
      </c>
      <c r="T32" s="15">
        <v>29019.8</v>
      </c>
      <c r="U32" s="15">
        <v>40449</v>
      </c>
      <c r="V32" s="15">
        <v>52254.6</v>
      </c>
      <c r="W32" s="15">
        <v>76516.4</v>
      </c>
      <c r="X32" s="15">
        <v>99239.95</v>
      </c>
      <c r="Y32" s="15">
        <v>213174.3</v>
      </c>
      <c r="Z32" s="513" t="s">
        <v>400</v>
      </c>
    </row>
    <row r="33" spans="1:26" ht="18.75" customHeight="1">
      <c r="A33" s="47" t="s">
        <v>21</v>
      </c>
      <c r="B33" s="15">
        <v>0</v>
      </c>
      <c r="C33" s="15">
        <v>0</v>
      </c>
      <c r="D33" s="15">
        <v>0</v>
      </c>
      <c r="E33" s="15">
        <v>77.55</v>
      </c>
      <c r="F33" s="15">
        <v>232.05</v>
      </c>
      <c r="G33" s="15">
        <v>421.35</v>
      </c>
      <c r="H33" s="15">
        <v>740.9</v>
      </c>
      <c r="I33" s="15">
        <v>1105.65</v>
      </c>
      <c r="J33" s="15">
        <v>1773.4</v>
      </c>
      <c r="K33" s="15">
        <v>2248.7</v>
      </c>
      <c r="L33" s="15">
        <v>3585.7</v>
      </c>
      <c r="M33" s="15">
        <v>5508.75</v>
      </c>
      <c r="N33" s="15">
        <v>8055.35</v>
      </c>
      <c r="O33" s="15">
        <v>10490.2</v>
      </c>
      <c r="P33" s="15">
        <v>12811.8</v>
      </c>
      <c r="Q33" s="15">
        <v>18724.8</v>
      </c>
      <c r="R33" s="15">
        <v>25006.1</v>
      </c>
      <c r="S33" s="15">
        <v>31401.95</v>
      </c>
      <c r="T33" s="15">
        <v>38138.9</v>
      </c>
      <c r="U33" s="15">
        <v>51787.7</v>
      </c>
      <c r="V33" s="15">
        <v>66277.45</v>
      </c>
      <c r="W33" s="15">
        <v>95574.7</v>
      </c>
      <c r="X33" s="15">
        <v>120157.45</v>
      </c>
      <c r="Y33" s="15">
        <v>245353.9</v>
      </c>
      <c r="Z33" s="513" t="s">
        <v>401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1724.4</v>
      </c>
      <c r="M34" s="15">
        <v>3407.1</v>
      </c>
      <c r="N34" s="15">
        <v>5312.3</v>
      </c>
      <c r="O34" s="15">
        <v>7103.7</v>
      </c>
      <c r="P34" s="15">
        <v>9157.4</v>
      </c>
      <c r="Q34" s="15">
        <v>14566.3</v>
      </c>
      <c r="R34" s="15">
        <v>20311.3</v>
      </c>
      <c r="S34" s="15">
        <v>26305.55</v>
      </c>
      <c r="T34" s="15">
        <v>32520.85</v>
      </c>
      <c r="U34" s="15">
        <v>45462.55</v>
      </c>
      <c r="V34" s="15">
        <v>58845.05</v>
      </c>
      <c r="W34" s="15">
        <v>86827.4</v>
      </c>
      <c r="X34" s="15">
        <v>115762.3</v>
      </c>
      <c r="Y34" s="15">
        <v>264772.5</v>
      </c>
      <c r="Z34" s="513" t="s">
        <v>402</v>
      </c>
    </row>
    <row r="35" spans="1:26" ht="18.75" customHeight="1">
      <c r="A35" s="47" t="s">
        <v>23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83.8</v>
      </c>
      <c r="H35" s="15">
        <v>286</v>
      </c>
      <c r="I35" s="15">
        <v>824.65</v>
      </c>
      <c r="J35" s="15">
        <v>1363.25</v>
      </c>
      <c r="K35" s="15">
        <v>2108.3</v>
      </c>
      <c r="L35" s="15">
        <v>3623.1</v>
      </c>
      <c r="M35" s="15">
        <v>5225.05</v>
      </c>
      <c r="N35" s="15">
        <v>7265.1</v>
      </c>
      <c r="O35" s="15">
        <v>9328.45</v>
      </c>
      <c r="P35" s="15">
        <v>11391.8</v>
      </c>
      <c r="Q35" s="15">
        <v>16900.9</v>
      </c>
      <c r="R35" s="15">
        <v>22840.7</v>
      </c>
      <c r="S35" s="15">
        <v>28753.95</v>
      </c>
      <c r="T35" s="15">
        <v>34720.35</v>
      </c>
      <c r="U35" s="15">
        <v>47532.2</v>
      </c>
      <c r="V35" s="15">
        <v>61895.85</v>
      </c>
      <c r="W35" s="15">
        <v>90655.25</v>
      </c>
      <c r="X35" s="15">
        <v>119575.4</v>
      </c>
      <c r="Y35" s="15">
        <v>266981.9</v>
      </c>
      <c r="Z35" s="513" t="s">
        <v>403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13"/>
    </row>
    <row r="37" spans="1:26" ht="18.75" customHeight="1">
      <c r="A37" s="49" t="s">
        <v>91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92</v>
      </c>
      <c r="M37" s="15">
        <v>174</v>
      </c>
      <c r="N37" s="15">
        <v>286</v>
      </c>
      <c r="O37" s="15">
        <v>481</v>
      </c>
      <c r="P37" s="15">
        <v>709</v>
      </c>
      <c r="Q37" s="15">
        <v>1570</v>
      </c>
      <c r="R37" s="15">
        <v>2811</v>
      </c>
      <c r="S37" s="15">
        <v>4587</v>
      </c>
      <c r="T37" s="15">
        <v>7353</v>
      </c>
      <c r="U37" s="15">
        <v>13151</v>
      </c>
      <c r="V37" s="15">
        <v>18923</v>
      </c>
      <c r="W37" s="15">
        <v>30480</v>
      </c>
      <c r="X37" s="15">
        <v>42063</v>
      </c>
      <c r="Y37" s="15">
        <v>100119</v>
      </c>
      <c r="Z37" s="513" t="s">
        <v>92</v>
      </c>
    </row>
    <row r="38" spans="1:26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5"/>
    </row>
    <row r="39" spans="1:26" ht="18.75" customHeight="1">
      <c r="A39" s="40"/>
      <c r="B39" s="561" t="s">
        <v>24</v>
      </c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3"/>
      <c r="N39" s="555" t="s">
        <v>404</v>
      </c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7"/>
      <c r="Z39" s="512"/>
    </row>
    <row r="40" spans="1:26" ht="18.75" customHeight="1">
      <c r="A40" s="47" t="s">
        <v>170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0.8346666666666666</v>
      </c>
      <c r="H40" s="11">
        <v>1.5105714285714287</v>
      </c>
      <c r="I40" s="11">
        <v>1.891</v>
      </c>
      <c r="J40" s="11">
        <v>2.570222222222222</v>
      </c>
      <c r="K40" s="11">
        <v>2.9755999999999996</v>
      </c>
      <c r="L40" s="11">
        <v>4.028333333333333</v>
      </c>
      <c r="M40" s="11">
        <v>4.744142857142858</v>
      </c>
      <c r="N40" s="11">
        <v>5.697875</v>
      </c>
      <c r="O40" s="11">
        <v>6.65688888888889</v>
      </c>
      <c r="P40" s="11">
        <v>7.4241</v>
      </c>
      <c r="Q40" s="11">
        <v>8.975280000000001</v>
      </c>
      <c r="R40" s="11">
        <v>10.2302</v>
      </c>
      <c r="S40" s="11">
        <v>11.335542857142858</v>
      </c>
      <c r="T40" s="11">
        <v>12.254249999999999</v>
      </c>
      <c r="U40" s="11">
        <v>13.9066</v>
      </c>
      <c r="V40" s="11">
        <v>15.329400000000001</v>
      </c>
      <c r="W40" s="11">
        <v>17.6415</v>
      </c>
      <c r="X40" s="11">
        <v>19.44138</v>
      </c>
      <c r="Y40" s="11">
        <v>23.16672</v>
      </c>
      <c r="Z40" s="513" t="s">
        <v>378</v>
      </c>
    </row>
    <row r="41" spans="1:26" ht="18.75" customHeight="1">
      <c r="A41" s="47" t="s">
        <v>68</v>
      </c>
      <c r="B41" s="11">
        <v>0</v>
      </c>
      <c r="C41" s="11">
        <v>0</v>
      </c>
      <c r="D41" s="11">
        <v>0</v>
      </c>
      <c r="E41" s="11">
        <v>0</v>
      </c>
      <c r="F41" s="11">
        <v>0.2076</v>
      </c>
      <c r="G41" s="11">
        <v>1.0573333333333332</v>
      </c>
      <c r="H41" s="11">
        <v>1.9464285714285716</v>
      </c>
      <c r="I41" s="11">
        <v>2.9171250000000004</v>
      </c>
      <c r="J41" s="11">
        <v>3.671888888888889</v>
      </c>
      <c r="K41" s="11">
        <v>4.5998</v>
      </c>
      <c r="L41" s="11">
        <v>6.285</v>
      </c>
      <c r="M41" s="11">
        <v>7.7244285714285725</v>
      </c>
      <c r="N41" s="11">
        <v>8.6713125</v>
      </c>
      <c r="O41" s="11">
        <v>9.407722222222223</v>
      </c>
      <c r="P41" s="11">
        <v>10.13635</v>
      </c>
      <c r="Q41" s="11">
        <v>11.6006</v>
      </c>
      <c r="R41" s="11">
        <v>13.029866666666667</v>
      </c>
      <c r="S41" s="11">
        <v>14.302114285714287</v>
      </c>
      <c r="T41" s="11">
        <v>15.485700000000001</v>
      </c>
      <c r="U41" s="11">
        <v>17.33006</v>
      </c>
      <c r="V41" s="11">
        <v>18.61065</v>
      </c>
      <c r="W41" s="11">
        <v>20.435525000000002</v>
      </c>
      <c r="X41" s="11">
        <v>21.74323</v>
      </c>
      <c r="Y41" s="11">
        <v>24.841185000000003</v>
      </c>
      <c r="Z41" s="513" t="s">
        <v>379</v>
      </c>
    </row>
    <row r="42" spans="1:26" ht="18.75" customHeight="1">
      <c r="A42" s="47" t="s">
        <v>71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0.45285714285714285</v>
      </c>
      <c r="I42" s="11">
        <v>1.55125</v>
      </c>
      <c r="J42" s="11">
        <v>2.6233333333333335</v>
      </c>
      <c r="K42" s="11">
        <v>3.5266000000000006</v>
      </c>
      <c r="L42" s="11">
        <v>4.828833333333334</v>
      </c>
      <c r="M42" s="11">
        <v>5.894</v>
      </c>
      <c r="N42" s="11">
        <v>6.810999999999999</v>
      </c>
      <c r="O42" s="11">
        <v>7.576666666666666</v>
      </c>
      <c r="P42" s="11">
        <v>8.3853</v>
      </c>
      <c r="Q42" s="11">
        <v>10.0808</v>
      </c>
      <c r="R42" s="11">
        <v>11.238</v>
      </c>
      <c r="S42" s="11">
        <v>12.236571428571429</v>
      </c>
      <c r="T42" s="11">
        <v>13.006499999999999</v>
      </c>
      <c r="U42" s="11">
        <v>14.169799999999999</v>
      </c>
      <c r="V42" s="11">
        <v>15.175166666666668</v>
      </c>
      <c r="W42" s="11">
        <v>16.437575000000002</v>
      </c>
      <c r="X42" s="11">
        <v>17.2041</v>
      </c>
      <c r="Y42" s="11">
        <v>18.17081</v>
      </c>
      <c r="Z42" s="513" t="s">
        <v>380</v>
      </c>
    </row>
    <row r="43" spans="1:26" ht="18.75" customHeight="1">
      <c r="A43" s="47" t="s">
        <v>74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0.9845942857142856</v>
      </c>
      <c r="I43" s="11">
        <v>2.5432</v>
      </c>
      <c r="J43" s="11">
        <v>3.7894222222222225</v>
      </c>
      <c r="K43" s="11">
        <v>4.755824</v>
      </c>
      <c r="L43" s="11">
        <v>5.772266666666666</v>
      </c>
      <c r="M43" s="11">
        <v>6.345417142857143</v>
      </c>
      <c r="N43" s="11">
        <v>7.100149999999998</v>
      </c>
      <c r="O43" s="11">
        <v>7.704151111111111</v>
      </c>
      <c r="P43" s="11">
        <v>8.172063999999999</v>
      </c>
      <c r="Q43" s="11">
        <v>9.191648</v>
      </c>
      <c r="R43" s="11">
        <v>9.881562666666667</v>
      </c>
      <c r="S43" s="11">
        <v>10.365622857142858</v>
      </c>
      <c r="T43" s="11">
        <v>10.743956</v>
      </c>
      <c r="U43" s="11">
        <v>11.322543999999999</v>
      </c>
      <c r="V43" s="11">
        <v>11.698077333333334</v>
      </c>
      <c r="W43" s="11">
        <v>12.171316</v>
      </c>
      <c r="X43" s="11">
        <v>12.461374399999999</v>
      </c>
      <c r="Y43" s="11">
        <v>13.105700799999997</v>
      </c>
      <c r="Z43" s="513" t="s">
        <v>381</v>
      </c>
    </row>
    <row r="44" spans="1:26" ht="18.75" customHeight="1">
      <c r="A44" s="47" t="s">
        <v>77</v>
      </c>
      <c r="B44" s="11">
        <v>0.05880000000000001</v>
      </c>
      <c r="C44" s="11">
        <v>0.17900000000000002</v>
      </c>
      <c r="D44" s="11">
        <v>0.35400000000000004</v>
      </c>
      <c r="E44" s="11">
        <v>0.57275</v>
      </c>
      <c r="F44" s="11">
        <v>1.086</v>
      </c>
      <c r="G44" s="11">
        <v>1.6721666666666666</v>
      </c>
      <c r="H44" s="11">
        <v>2.23</v>
      </c>
      <c r="I44" s="11">
        <v>2.70375</v>
      </c>
      <c r="J44" s="11">
        <v>3.139333333333333</v>
      </c>
      <c r="K44" s="11">
        <v>3.5174000000000003</v>
      </c>
      <c r="L44" s="11">
        <v>4.06125</v>
      </c>
      <c r="M44" s="11">
        <v>4.5825</v>
      </c>
      <c r="N44" s="11">
        <v>4.906875</v>
      </c>
      <c r="O44" s="11">
        <v>5.398166666666667</v>
      </c>
      <c r="P44" s="11">
        <v>5.79125</v>
      </c>
      <c r="Q44" s="11">
        <v>6.745080000000001</v>
      </c>
      <c r="R44" s="11">
        <v>7.662033333333334</v>
      </c>
      <c r="S44" s="11">
        <v>8.388114285714284</v>
      </c>
      <c r="T44" s="11">
        <v>8.947025000000002</v>
      </c>
      <c r="U44" s="11">
        <v>9.72948</v>
      </c>
      <c r="V44" s="11">
        <v>10.25115</v>
      </c>
      <c r="W44" s="11">
        <v>10.906787499999998</v>
      </c>
      <c r="X44" s="11">
        <v>11.283019999999999</v>
      </c>
      <c r="Y44" s="11">
        <v>11.681884999999998</v>
      </c>
      <c r="Z44" s="513" t="s">
        <v>382</v>
      </c>
    </row>
    <row r="45" spans="1:26" ht="18.75" customHeight="1">
      <c r="A45" s="47" t="s">
        <v>80</v>
      </c>
      <c r="B45" s="11">
        <v>0</v>
      </c>
      <c r="C45" s="11">
        <v>0</v>
      </c>
      <c r="D45" s="11">
        <v>0</v>
      </c>
      <c r="E45" s="11">
        <v>0</v>
      </c>
      <c r="F45" s="11">
        <v>1.2504000000000002</v>
      </c>
      <c r="G45" s="11">
        <v>2.854</v>
      </c>
      <c r="H45" s="11">
        <v>3.7664285714285715</v>
      </c>
      <c r="I45" s="11">
        <v>4.382875</v>
      </c>
      <c r="J45" s="11">
        <v>4.862222222222222</v>
      </c>
      <c r="K45" s="11">
        <v>5.245799999999999</v>
      </c>
      <c r="L45" s="11">
        <v>5.70775</v>
      </c>
      <c r="M45" s="11">
        <v>6.154285714285714</v>
      </c>
      <c r="N45" s="11">
        <v>6.710062499999999</v>
      </c>
      <c r="O45" s="11">
        <v>7.097</v>
      </c>
      <c r="P45" s="11">
        <v>7.542449999999999</v>
      </c>
      <c r="Q45" s="11">
        <v>8.38228</v>
      </c>
      <c r="R45" s="11">
        <v>8.933166666666668</v>
      </c>
      <c r="S45" s="11">
        <v>9.381</v>
      </c>
      <c r="T45" s="11">
        <v>9.72365</v>
      </c>
      <c r="U45" s="11">
        <v>10.219679999999999</v>
      </c>
      <c r="V45" s="11">
        <v>10.545833333333334</v>
      </c>
      <c r="W45" s="11">
        <v>10.95355</v>
      </c>
      <c r="X45" s="11">
        <v>11.206320000000002</v>
      </c>
      <c r="Y45" s="11">
        <v>11.715935000000002</v>
      </c>
      <c r="Z45" s="513" t="s">
        <v>383</v>
      </c>
    </row>
    <row r="46" spans="1:26" ht="18.75" customHeight="1">
      <c r="A46" s="47" t="s">
        <v>83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0.36039999999999994</v>
      </c>
      <c r="G46" s="11">
        <v>0.8733333333333333</v>
      </c>
      <c r="H46" s="11">
        <v>1.6374285714285717</v>
      </c>
      <c r="I46" s="11">
        <v>2.468</v>
      </c>
      <c r="J46" s="11">
        <v>3.3425555555555557</v>
      </c>
      <c r="K46" s="11">
        <v>4.0424</v>
      </c>
      <c r="L46" s="11">
        <v>5.232</v>
      </c>
      <c r="M46" s="11">
        <v>6.2167142857142865</v>
      </c>
      <c r="N46" s="11">
        <v>6.9615</v>
      </c>
      <c r="O46" s="11">
        <v>7.5732777777777756</v>
      </c>
      <c r="P46" s="11">
        <v>8.14165</v>
      </c>
      <c r="Q46" s="11">
        <v>9.24072</v>
      </c>
      <c r="R46" s="11">
        <v>9.9735</v>
      </c>
      <c r="S46" s="11">
        <v>10.54377142857143</v>
      </c>
      <c r="T46" s="11">
        <v>10.998899999999999</v>
      </c>
      <c r="U46" s="11">
        <v>11.74256</v>
      </c>
      <c r="V46" s="11">
        <v>12.34145</v>
      </c>
      <c r="W46" s="11">
        <v>13.175662500000001</v>
      </c>
      <c r="X46" s="11">
        <v>13.684919999999998</v>
      </c>
      <c r="Y46" s="11">
        <v>14.587855000000003</v>
      </c>
      <c r="Z46" s="513" t="s">
        <v>384</v>
      </c>
    </row>
    <row r="47" spans="1:26" ht="18.75" customHeight="1">
      <c r="A47" s="47" t="s">
        <v>86</v>
      </c>
      <c r="B47" s="11">
        <v>0</v>
      </c>
      <c r="C47" s="11">
        <v>0</v>
      </c>
      <c r="D47" s="11">
        <v>0</v>
      </c>
      <c r="E47" s="11">
        <v>0</v>
      </c>
      <c r="F47" s="11">
        <v>1.016</v>
      </c>
      <c r="G47" s="11">
        <v>2.4935</v>
      </c>
      <c r="H47" s="11">
        <v>3.775571428571429</v>
      </c>
      <c r="I47" s="11">
        <v>4.7705</v>
      </c>
      <c r="J47" s="11">
        <v>5.336777777777779</v>
      </c>
      <c r="K47" s="11">
        <v>5.736599999999999</v>
      </c>
      <c r="L47" s="11">
        <v>6.247333333333334</v>
      </c>
      <c r="M47" s="11">
        <v>7.159142857142857</v>
      </c>
      <c r="N47" s="11">
        <v>8.35975</v>
      </c>
      <c r="O47" s="11">
        <v>9.386722222222222</v>
      </c>
      <c r="P47" s="11">
        <v>10.250150000000001</v>
      </c>
      <c r="Q47" s="11">
        <v>11.77088</v>
      </c>
      <c r="R47" s="11">
        <v>13.0082</v>
      </c>
      <c r="S47" s="11">
        <v>13.906142857142855</v>
      </c>
      <c r="T47" s="11">
        <v>14.625325</v>
      </c>
      <c r="U47" s="11">
        <v>15.8496</v>
      </c>
      <c r="V47" s="11">
        <v>16.967200000000002</v>
      </c>
      <c r="W47" s="11">
        <v>18.370549999999998</v>
      </c>
      <c r="X47" s="11">
        <v>19.30486</v>
      </c>
      <c r="Y47" s="11">
        <v>21.212684999999997</v>
      </c>
      <c r="Z47" s="513" t="s">
        <v>385</v>
      </c>
    </row>
    <row r="48" spans="1:26" ht="18.75" customHeight="1">
      <c r="A48" s="47" t="s">
        <v>89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0.10566666666666667</v>
      </c>
      <c r="H48" s="11">
        <v>0.3365714285714286</v>
      </c>
      <c r="I48" s="11">
        <v>0.6455</v>
      </c>
      <c r="J48" s="11">
        <v>1.0066666666666666</v>
      </c>
      <c r="K48" s="11">
        <v>1.365</v>
      </c>
      <c r="L48" s="11">
        <v>1.975583333333333</v>
      </c>
      <c r="M48" s="11">
        <v>2.4915</v>
      </c>
      <c r="N48" s="11">
        <v>2.9935625</v>
      </c>
      <c r="O48" s="11">
        <v>3.4646111111111115</v>
      </c>
      <c r="P48" s="11">
        <v>3.868599999999999</v>
      </c>
      <c r="Q48" s="11">
        <v>5.2524</v>
      </c>
      <c r="R48" s="11">
        <v>6.1326</v>
      </c>
      <c r="S48" s="11">
        <v>6.845457142857142</v>
      </c>
      <c r="T48" s="11">
        <v>7.4594</v>
      </c>
      <c r="U48" s="11">
        <v>8.4723</v>
      </c>
      <c r="V48" s="11">
        <v>9.251266666666666</v>
      </c>
      <c r="W48" s="11">
        <v>9.811974999999999</v>
      </c>
      <c r="X48" s="11">
        <v>10.00224</v>
      </c>
      <c r="Y48" s="11">
        <v>10.433494999999999</v>
      </c>
      <c r="Z48" s="513" t="s">
        <v>386</v>
      </c>
    </row>
    <row r="49" spans="1:26" ht="18.75" customHeight="1">
      <c r="A49" s="47" t="s">
        <v>19</v>
      </c>
      <c r="B49" s="11">
        <v>0</v>
      </c>
      <c r="C49" s="11">
        <v>0</v>
      </c>
      <c r="D49" s="11">
        <v>0</v>
      </c>
      <c r="E49" s="11">
        <v>0.54375</v>
      </c>
      <c r="F49" s="11">
        <v>0.9067999999999999</v>
      </c>
      <c r="G49" s="11">
        <v>1.4765000000000001</v>
      </c>
      <c r="H49" s="11">
        <v>2.2964285714285717</v>
      </c>
      <c r="I49" s="11">
        <v>3.400500000000001</v>
      </c>
      <c r="J49" s="11">
        <v>4.644555555555555</v>
      </c>
      <c r="K49" s="11">
        <v>5.125900000000001</v>
      </c>
      <c r="L49" s="11">
        <v>6.390083333333332</v>
      </c>
      <c r="M49" s="11">
        <v>7.473142857142857</v>
      </c>
      <c r="N49" s="11">
        <v>8.5774375</v>
      </c>
      <c r="O49" s="11">
        <v>9.515944444444441</v>
      </c>
      <c r="P49" s="11">
        <v>10.4277</v>
      </c>
      <c r="Q49" s="11">
        <v>12.22456</v>
      </c>
      <c r="R49" s="11">
        <v>13.656799999999999</v>
      </c>
      <c r="S49" s="11">
        <v>14.93582857142857</v>
      </c>
      <c r="T49" s="11">
        <v>15.759025</v>
      </c>
      <c r="U49" s="11">
        <v>17.35352</v>
      </c>
      <c r="V49" s="11">
        <v>18.777250000000002</v>
      </c>
      <c r="W49" s="11">
        <v>20.8565</v>
      </c>
      <c r="X49" s="11">
        <v>21.3823</v>
      </c>
      <c r="Y49" s="11">
        <v>21.8824</v>
      </c>
      <c r="Z49" s="513" t="s">
        <v>387</v>
      </c>
    </row>
    <row r="50" spans="1:26" ht="18.75" customHeight="1">
      <c r="A50" s="47" t="s">
        <v>69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1.3630000000000002</v>
      </c>
      <c r="H50" s="11">
        <v>2.825285714285714</v>
      </c>
      <c r="I50" s="11">
        <v>4.106625</v>
      </c>
      <c r="J50" s="11">
        <v>5.251666666666667</v>
      </c>
      <c r="K50" s="11">
        <v>6.186800000000002</v>
      </c>
      <c r="L50" s="11">
        <v>7.322916666666666</v>
      </c>
      <c r="M50" s="11">
        <v>8.336</v>
      </c>
      <c r="N50" s="11">
        <v>9.2814375</v>
      </c>
      <c r="O50" s="11">
        <v>10.344111111111113</v>
      </c>
      <c r="P50" s="11">
        <v>11.38</v>
      </c>
      <c r="Q50" s="11">
        <v>13.239720000000002</v>
      </c>
      <c r="R50" s="11">
        <v>14.588899999999999</v>
      </c>
      <c r="S50" s="11">
        <v>15.632371428571428</v>
      </c>
      <c r="T50" s="11">
        <v>16.496025</v>
      </c>
      <c r="U50" s="11">
        <v>18.02414</v>
      </c>
      <c r="V50" s="11">
        <v>19.192316666666667</v>
      </c>
      <c r="W50" s="11">
        <v>20.652587499999996</v>
      </c>
      <c r="X50" s="11">
        <v>21.5424</v>
      </c>
      <c r="Y50" s="11">
        <v>22.72265</v>
      </c>
      <c r="Z50" s="513" t="s">
        <v>388</v>
      </c>
    </row>
    <row r="51" spans="1:26" ht="18.75" customHeight="1">
      <c r="A51" s="47" t="s">
        <v>72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0.14257142857142857</v>
      </c>
      <c r="I51" s="11">
        <v>0.262</v>
      </c>
      <c r="J51" s="11">
        <v>0.35755555555555557</v>
      </c>
      <c r="K51" s="11">
        <v>0.43159999999999993</v>
      </c>
      <c r="L51" s="11">
        <v>2.6205</v>
      </c>
      <c r="M51" s="11">
        <v>5.419357142857143</v>
      </c>
      <c r="N51" s="11">
        <v>7.5413125</v>
      </c>
      <c r="O51" s="11">
        <v>9.207888888888888</v>
      </c>
      <c r="P51" s="11">
        <v>10.55355</v>
      </c>
      <c r="Q51" s="11">
        <v>12.96552</v>
      </c>
      <c r="R51" s="11">
        <v>14.5905</v>
      </c>
      <c r="S51" s="11">
        <v>15.738885714285713</v>
      </c>
      <c r="T51" s="11">
        <v>16.623675</v>
      </c>
      <c r="U51" s="11">
        <v>17.86236</v>
      </c>
      <c r="V51" s="11">
        <v>18.688166666666667</v>
      </c>
      <c r="W51" s="11">
        <v>19.746825</v>
      </c>
      <c r="X51" s="11">
        <v>20.405320000000003</v>
      </c>
      <c r="Y51" s="11">
        <v>22.912779999999998</v>
      </c>
      <c r="Z51" s="513" t="s">
        <v>389</v>
      </c>
    </row>
    <row r="52" spans="1:26" ht="18.75" customHeight="1">
      <c r="A52" s="47" t="s">
        <v>75</v>
      </c>
      <c r="B52" s="11">
        <v>0</v>
      </c>
      <c r="C52" s="11">
        <v>0</v>
      </c>
      <c r="D52" s="11">
        <v>0</v>
      </c>
      <c r="E52" s="11">
        <v>0</v>
      </c>
      <c r="F52" s="11">
        <v>0.911</v>
      </c>
      <c r="G52" s="11">
        <v>0.962</v>
      </c>
      <c r="H52" s="11">
        <v>0.9981428571428572</v>
      </c>
      <c r="I52" s="11">
        <v>1.0255</v>
      </c>
      <c r="J52" s="11">
        <v>1.4104444444444444</v>
      </c>
      <c r="K52" s="11">
        <v>2.1623</v>
      </c>
      <c r="L52" s="11">
        <v>3.6625833333333335</v>
      </c>
      <c r="M52" s="11">
        <v>5.0937142857142845</v>
      </c>
      <c r="N52" s="11">
        <v>6.431999999999999</v>
      </c>
      <c r="O52" s="11">
        <v>7.675222222222223</v>
      </c>
      <c r="P52" s="11">
        <v>8.8306</v>
      </c>
      <c r="Q52" s="11">
        <v>11.2438</v>
      </c>
      <c r="R52" s="11">
        <v>13.08113333333333</v>
      </c>
      <c r="S52" s="11">
        <v>14.554</v>
      </c>
      <c r="T52" s="11">
        <v>15.797524999999998</v>
      </c>
      <c r="U52" s="11">
        <v>17.787640000000003</v>
      </c>
      <c r="V52" s="11">
        <v>19.2411</v>
      </c>
      <c r="W52" s="11">
        <v>21.1537125</v>
      </c>
      <c r="X52" s="11">
        <v>22.39665</v>
      </c>
      <c r="Y52" s="11">
        <v>25.285194999999998</v>
      </c>
      <c r="Z52" s="513" t="s">
        <v>390</v>
      </c>
    </row>
    <row r="53" spans="1:26" ht="18.75" customHeight="1">
      <c r="A53" s="47" t="s">
        <v>78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0.4288</v>
      </c>
      <c r="G53" s="11">
        <v>1.2035</v>
      </c>
      <c r="H53" s="11">
        <v>2.15</v>
      </c>
      <c r="I53" s="11">
        <v>3.2142500000000003</v>
      </c>
      <c r="J53" s="11">
        <v>4.127222222222223</v>
      </c>
      <c r="K53" s="11">
        <v>4.8125</v>
      </c>
      <c r="L53" s="11">
        <v>5.992000000000001</v>
      </c>
      <c r="M53" s="11">
        <v>6.929785714285715</v>
      </c>
      <c r="N53" s="11">
        <v>7.715875000000001</v>
      </c>
      <c r="O53" s="11">
        <v>8.564222222222224</v>
      </c>
      <c r="P53" s="11">
        <v>9.30645</v>
      </c>
      <c r="Q53" s="11">
        <v>10.97484</v>
      </c>
      <c r="R53" s="11">
        <v>12.379866666666667</v>
      </c>
      <c r="S53" s="11">
        <v>13.649314285714285</v>
      </c>
      <c r="T53" s="11">
        <v>14.62745</v>
      </c>
      <c r="U53" s="11">
        <v>16.0796</v>
      </c>
      <c r="V53" s="11">
        <v>17.045066666666667</v>
      </c>
      <c r="W53" s="11">
        <v>18.732062499999998</v>
      </c>
      <c r="X53" s="11">
        <v>19.23665</v>
      </c>
      <c r="Y53" s="11">
        <v>19.546355</v>
      </c>
      <c r="Z53" s="513" t="s">
        <v>391</v>
      </c>
    </row>
    <row r="54" spans="1:26" ht="18.75" customHeight="1">
      <c r="A54" s="47" t="s">
        <v>81</v>
      </c>
      <c r="B54" s="11">
        <v>0</v>
      </c>
      <c r="C54" s="11">
        <v>0</v>
      </c>
      <c r="D54" s="11">
        <v>0</v>
      </c>
      <c r="E54" s="11">
        <v>0</v>
      </c>
      <c r="F54" s="11">
        <v>0.1872</v>
      </c>
      <c r="G54" s="11">
        <v>1.2141666666666666</v>
      </c>
      <c r="H54" s="11">
        <v>2.3890000000000002</v>
      </c>
      <c r="I54" s="11">
        <v>3.549</v>
      </c>
      <c r="J54" s="11">
        <v>4.437333333333333</v>
      </c>
      <c r="K54" s="11">
        <v>5.335200000000001</v>
      </c>
      <c r="L54" s="11">
        <v>6.318</v>
      </c>
      <c r="M54" s="11">
        <v>7.2027142857142845</v>
      </c>
      <c r="N54" s="11">
        <v>8.1636875</v>
      </c>
      <c r="O54" s="11">
        <v>9.030666666666667</v>
      </c>
      <c r="P54" s="11">
        <v>9.909100000000002</v>
      </c>
      <c r="Q54" s="11">
        <v>11.529039999999998</v>
      </c>
      <c r="R54" s="11">
        <v>12.71296666666667</v>
      </c>
      <c r="S54" s="11">
        <v>13.56842857142857</v>
      </c>
      <c r="T54" s="11">
        <v>14.2311</v>
      </c>
      <c r="U54" s="11">
        <v>15.419660000000002</v>
      </c>
      <c r="V54" s="11">
        <v>16.22763333333333</v>
      </c>
      <c r="W54" s="11">
        <v>17.2432625</v>
      </c>
      <c r="X54" s="11">
        <v>17.69227</v>
      </c>
      <c r="Y54" s="11">
        <v>17.96605</v>
      </c>
      <c r="Z54" s="513" t="s">
        <v>392</v>
      </c>
    </row>
    <row r="55" spans="1:26" ht="18.75" customHeight="1">
      <c r="A55" s="47" t="s">
        <v>84</v>
      </c>
      <c r="B55" s="11">
        <v>0.3032</v>
      </c>
      <c r="C55" s="11">
        <v>0.5103333333333333</v>
      </c>
      <c r="D55" s="11">
        <v>0.6925714285714287</v>
      </c>
      <c r="E55" s="11">
        <v>1.0154999999999998</v>
      </c>
      <c r="F55" s="11">
        <v>1.4909999999999999</v>
      </c>
      <c r="G55" s="11">
        <v>2.034833333333333</v>
      </c>
      <c r="H55" s="11">
        <v>2.5854285714285714</v>
      </c>
      <c r="I55" s="11">
        <v>3.1119999999999997</v>
      </c>
      <c r="J55" s="11">
        <v>3.594222222222222</v>
      </c>
      <c r="K55" s="11">
        <v>4.0272</v>
      </c>
      <c r="L55" s="11">
        <v>4.818166666666667</v>
      </c>
      <c r="M55" s="11">
        <v>5.543928571428571</v>
      </c>
      <c r="N55" s="11">
        <v>6.1680625</v>
      </c>
      <c r="O55" s="11">
        <v>6.7782222222222215</v>
      </c>
      <c r="P55" s="11">
        <v>7.362299999999999</v>
      </c>
      <c r="Q55" s="11">
        <v>8.5644</v>
      </c>
      <c r="R55" s="11">
        <v>9.459866666666667</v>
      </c>
      <c r="S55" s="11">
        <v>10.110971428571428</v>
      </c>
      <c r="T55" s="11">
        <v>10.68305</v>
      </c>
      <c r="U55" s="11">
        <v>11.5358</v>
      </c>
      <c r="V55" s="11">
        <v>12.102533333333335</v>
      </c>
      <c r="W55" s="11">
        <v>12.724399999999997</v>
      </c>
      <c r="X55" s="11">
        <v>12.99246</v>
      </c>
      <c r="Y55" s="11">
        <v>13.260470000000002</v>
      </c>
      <c r="Z55" s="513" t="s">
        <v>393</v>
      </c>
    </row>
    <row r="56" spans="1:26" ht="18.75" customHeight="1">
      <c r="A56" s="47" t="s">
        <v>87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0.36</v>
      </c>
      <c r="H56" s="11">
        <v>1.6264285714285713</v>
      </c>
      <c r="I56" s="11">
        <v>2.8385</v>
      </c>
      <c r="J56" s="11">
        <v>3.833999999999999</v>
      </c>
      <c r="K56" s="11">
        <v>4.651299999999999</v>
      </c>
      <c r="L56" s="11">
        <v>5.7642500000000005</v>
      </c>
      <c r="M56" s="11">
        <v>7.048999999999999</v>
      </c>
      <c r="N56" s="11">
        <v>8.282250000000001</v>
      </c>
      <c r="O56" s="11">
        <v>9.235222222222223</v>
      </c>
      <c r="P56" s="11">
        <v>10.243799999999998</v>
      </c>
      <c r="Q56" s="11">
        <v>12.0312</v>
      </c>
      <c r="R56" s="11">
        <v>13.626266666666668</v>
      </c>
      <c r="S56" s="11">
        <v>14.790742857142858</v>
      </c>
      <c r="T56" s="11">
        <v>15.966525</v>
      </c>
      <c r="U56" s="11">
        <v>17.612260000000003</v>
      </c>
      <c r="V56" s="11">
        <v>18.70925</v>
      </c>
      <c r="W56" s="11">
        <v>20.088</v>
      </c>
      <c r="X56" s="11">
        <v>20.92438</v>
      </c>
      <c r="Y56" s="11">
        <v>21.54924</v>
      </c>
      <c r="Z56" s="513" t="s">
        <v>394</v>
      </c>
    </row>
    <row r="57" spans="1:26" ht="18.75" customHeight="1">
      <c r="A57" s="47" t="s">
        <v>90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0.43</v>
      </c>
      <c r="J57" s="11">
        <v>1.3488888888888888</v>
      </c>
      <c r="K57" s="11">
        <v>2.18</v>
      </c>
      <c r="L57" s="11">
        <v>3.6333333333333337</v>
      </c>
      <c r="M57" s="11">
        <v>4.822857142857143</v>
      </c>
      <c r="N57" s="11">
        <v>5.85125</v>
      </c>
      <c r="O57" s="11">
        <v>6.864444444444444</v>
      </c>
      <c r="P57" s="11">
        <v>7.747999999999999</v>
      </c>
      <c r="Q57" s="11">
        <v>9.6544</v>
      </c>
      <c r="R57" s="11">
        <v>11.011333333333333</v>
      </c>
      <c r="S57" s="11">
        <v>12.188</v>
      </c>
      <c r="T57" s="11">
        <v>13.104</v>
      </c>
      <c r="U57" s="11">
        <v>14.477599999999999</v>
      </c>
      <c r="V57" s="11">
        <v>15.484666666666666</v>
      </c>
      <c r="W57" s="11">
        <v>16.75025</v>
      </c>
      <c r="X57" s="11">
        <v>17.5396</v>
      </c>
      <c r="Y57" s="11">
        <v>19.2753</v>
      </c>
      <c r="Z57" s="513" t="s">
        <v>395</v>
      </c>
    </row>
    <row r="58" spans="1:26" ht="18.75" customHeight="1">
      <c r="A58" s="47" t="s">
        <v>67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0.18166666666666667</v>
      </c>
      <c r="H58" s="11">
        <v>0.9965714285714284</v>
      </c>
      <c r="I58" s="11">
        <v>1.61875</v>
      </c>
      <c r="J58" s="11">
        <v>2.2575555555555553</v>
      </c>
      <c r="K58" s="11">
        <v>2.9736</v>
      </c>
      <c r="L58" s="11">
        <v>4.014833333333333</v>
      </c>
      <c r="M58" s="11">
        <v>5.0638571428571435</v>
      </c>
      <c r="N58" s="11">
        <v>6.117625</v>
      </c>
      <c r="O58" s="11">
        <v>7.029333333333334</v>
      </c>
      <c r="P58" s="11">
        <v>7.878499999999999</v>
      </c>
      <c r="Q58" s="11">
        <v>9.57024</v>
      </c>
      <c r="R58" s="11">
        <v>10.863666666666667</v>
      </c>
      <c r="S58" s="11">
        <v>11.885028571428572</v>
      </c>
      <c r="T58" s="11">
        <v>12.72685</v>
      </c>
      <c r="U58" s="11">
        <v>14.026560000000002</v>
      </c>
      <c r="V58" s="11">
        <v>14.995866666666668</v>
      </c>
      <c r="W58" s="11">
        <v>16.2825625</v>
      </c>
      <c r="X58" s="11">
        <v>17.20217</v>
      </c>
      <c r="Y58" s="11">
        <v>19.406089999999995</v>
      </c>
      <c r="Z58" s="513" t="s">
        <v>396</v>
      </c>
    </row>
    <row r="59" spans="1:26" ht="18.75" customHeight="1">
      <c r="A59" s="47" t="s">
        <v>70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0.4775714285714286</v>
      </c>
      <c r="I59" s="11">
        <v>1.2265</v>
      </c>
      <c r="J59" s="11">
        <v>2.062777777777778</v>
      </c>
      <c r="K59" s="11">
        <v>3.0311000000000003</v>
      </c>
      <c r="L59" s="11">
        <v>4.948</v>
      </c>
      <c r="M59" s="11">
        <v>6.376142857142858</v>
      </c>
      <c r="N59" s="11">
        <v>7.7283124999999995</v>
      </c>
      <c r="O59" s="11">
        <v>8.768611111111111</v>
      </c>
      <c r="P59" s="11">
        <v>9.5835</v>
      </c>
      <c r="Q59" s="11">
        <v>11.18412</v>
      </c>
      <c r="R59" s="11">
        <v>12.385033333333336</v>
      </c>
      <c r="S59" s="11">
        <v>13.3396</v>
      </c>
      <c r="T59" s="11">
        <v>14.077449999999999</v>
      </c>
      <c r="U59" s="11">
        <v>15.3596</v>
      </c>
      <c r="V59" s="11">
        <v>16.308866666666667</v>
      </c>
      <c r="W59" s="11">
        <v>17.767074999999995</v>
      </c>
      <c r="X59" s="11">
        <v>18.66611</v>
      </c>
      <c r="Y59" s="11">
        <v>21.19216</v>
      </c>
      <c r="Z59" s="513" t="s">
        <v>397</v>
      </c>
    </row>
    <row r="60" spans="1:26" ht="18.75" customHeight="1">
      <c r="A60" s="47" t="s">
        <v>73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0.537375</v>
      </c>
      <c r="J60" s="11">
        <v>0.9706666666666666</v>
      </c>
      <c r="K60" s="11">
        <v>1.3626999999999998</v>
      </c>
      <c r="L60" s="11">
        <v>1.7193333333333332</v>
      </c>
      <c r="M60" s="11">
        <v>2.458142857142857</v>
      </c>
      <c r="N60" s="11">
        <v>3.733</v>
      </c>
      <c r="O60" s="11">
        <v>4.8885</v>
      </c>
      <c r="P60" s="11">
        <v>6.183049999999999</v>
      </c>
      <c r="Q60" s="11">
        <v>8.79244</v>
      </c>
      <c r="R60" s="11">
        <v>11.025566666666666</v>
      </c>
      <c r="S60" s="11">
        <v>12.5032</v>
      </c>
      <c r="T60" s="11">
        <v>13.8318</v>
      </c>
      <c r="U60" s="11">
        <v>15.886</v>
      </c>
      <c r="V60" s="11">
        <v>17.46345</v>
      </c>
      <c r="W60" s="11">
        <v>19.605199999999996</v>
      </c>
      <c r="X60" s="11">
        <v>20.96112</v>
      </c>
      <c r="Y60" s="11">
        <v>23.733005</v>
      </c>
      <c r="Z60" s="513" t="s">
        <v>398</v>
      </c>
    </row>
    <row r="61" spans="1:26" ht="18.75" customHeight="1">
      <c r="A61" s="47" t="s">
        <v>76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0.0645</v>
      </c>
      <c r="J61" s="11">
        <v>0.8963333333333332</v>
      </c>
      <c r="K61" s="11">
        <v>2.2939000000000003</v>
      </c>
      <c r="L61" s="11">
        <v>5.52975</v>
      </c>
      <c r="M61" s="11">
        <v>8.4325</v>
      </c>
      <c r="N61" s="11">
        <v>10.425875000000001</v>
      </c>
      <c r="O61" s="11">
        <v>11.162944444444447</v>
      </c>
      <c r="P61" s="11">
        <v>11.905700000000001</v>
      </c>
      <c r="Q61" s="11">
        <v>13.23272</v>
      </c>
      <c r="R61" s="11">
        <v>14.406133333333335</v>
      </c>
      <c r="S61" s="11">
        <v>15.624485714285713</v>
      </c>
      <c r="T61" s="11">
        <v>16.60125</v>
      </c>
      <c r="U61" s="11">
        <v>18.414060000000003</v>
      </c>
      <c r="V61" s="11">
        <v>19.800199999999997</v>
      </c>
      <c r="W61" s="11">
        <v>21.910362499999998</v>
      </c>
      <c r="X61" s="11">
        <v>23.541479999999996</v>
      </c>
      <c r="Y61" s="11">
        <v>26.409</v>
      </c>
      <c r="Z61" s="513" t="s">
        <v>399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0.11333333333333334</v>
      </c>
      <c r="H62" s="11">
        <v>0.40185714285714297</v>
      </c>
      <c r="I62" s="11">
        <v>1.7025</v>
      </c>
      <c r="J62" s="11">
        <v>2.708222222222222</v>
      </c>
      <c r="K62" s="11">
        <v>3.4318</v>
      </c>
      <c r="L62" s="11">
        <v>4.606583333333334</v>
      </c>
      <c r="M62" s="11">
        <v>5.591214285714285</v>
      </c>
      <c r="N62" s="11">
        <v>6.473</v>
      </c>
      <c r="O62" s="11">
        <v>7.281888888888889</v>
      </c>
      <c r="P62" s="11">
        <v>8.023299999999999</v>
      </c>
      <c r="Q62" s="11">
        <v>9.720920000000001</v>
      </c>
      <c r="R62" s="11">
        <v>11.3913</v>
      </c>
      <c r="S62" s="11">
        <v>13.15922857142857</v>
      </c>
      <c r="T62" s="11">
        <v>14.5099</v>
      </c>
      <c r="U62" s="11">
        <v>16.1796</v>
      </c>
      <c r="V62" s="11">
        <v>17.4182</v>
      </c>
      <c r="W62" s="11">
        <v>19.129099999999998</v>
      </c>
      <c r="X62" s="11">
        <v>19.84799</v>
      </c>
      <c r="Y62" s="11">
        <v>21.317429999999998</v>
      </c>
      <c r="Z62" s="513" t="s">
        <v>400</v>
      </c>
    </row>
    <row r="63" spans="1:26" ht="18.75" customHeight="1">
      <c r="A63" s="47" t="s">
        <v>21</v>
      </c>
      <c r="B63" s="11">
        <v>0</v>
      </c>
      <c r="C63" s="11">
        <v>0</v>
      </c>
      <c r="D63" s="11">
        <v>0</v>
      </c>
      <c r="E63" s="11">
        <v>0.38775</v>
      </c>
      <c r="F63" s="11">
        <v>0.9282</v>
      </c>
      <c r="G63" s="11">
        <v>1.4045</v>
      </c>
      <c r="H63" s="11">
        <v>2.116857142857143</v>
      </c>
      <c r="I63" s="11">
        <v>2.7641250000000004</v>
      </c>
      <c r="J63" s="11">
        <v>3.940888888888889</v>
      </c>
      <c r="K63" s="11">
        <v>4.497399999999999</v>
      </c>
      <c r="L63" s="11">
        <v>5.976166666666667</v>
      </c>
      <c r="M63" s="11">
        <v>7.869642857142857</v>
      </c>
      <c r="N63" s="11">
        <v>10.069187499999998</v>
      </c>
      <c r="O63" s="11">
        <v>11.655777777777779</v>
      </c>
      <c r="P63" s="11">
        <v>12.811799999999998</v>
      </c>
      <c r="Q63" s="11">
        <v>14.97984</v>
      </c>
      <c r="R63" s="11">
        <v>16.67073333333333</v>
      </c>
      <c r="S63" s="11">
        <v>17.94397142857143</v>
      </c>
      <c r="T63" s="11">
        <v>19.069450000000003</v>
      </c>
      <c r="U63" s="11">
        <v>20.71508</v>
      </c>
      <c r="V63" s="11">
        <v>22.09248333333333</v>
      </c>
      <c r="W63" s="11">
        <v>23.893675</v>
      </c>
      <c r="X63" s="11">
        <v>24.03149</v>
      </c>
      <c r="Y63" s="11">
        <v>24.53539</v>
      </c>
      <c r="Z63" s="513" t="s">
        <v>401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2.874</v>
      </c>
      <c r="M64" s="11">
        <v>4.867285714285714</v>
      </c>
      <c r="N64" s="11">
        <v>6.640375</v>
      </c>
      <c r="O64" s="11">
        <v>7.892999999999999</v>
      </c>
      <c r="P64" s="11">
        <v>9.1574</v>
      </c>
      <c r="Q64" s="11">
        <v>11.65304</v>
      </c>
      <c r="R64" s="11">
        <v>13.540866666666664</v>
      </c>
      <c r="S64" s="11">
        <v>15.031742857142858</v>
      </c>
      <c r="T64" s="11">
        <v>16.260425</v>
      </c>
      <c r="U64" s="11">
        <v>18.18502</v>
      </c>
      <c r="V64" s="11">
        <v>19.61501666666667</v>
      </c>
      <c r="W64" s="11">
        <v>21.70685</v>
      </c>
      <c r="X64" s="11">
        <v>23.15246</v>
      </c>
      <c r="Y64" s="11">
        <v>26.47725</v>
      </c>
      <c r="Z64" s="513" t="s">
        <v>402</v>
      </c>
    </row>
    <row r="65" spans="1:26" ht="18.75" customHeight="1">
      <c r="A65" s="47" t="s">
        <v>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0.2793333333333333</v>
      </c>
      <c r="H65" s="11">
        <v>0.8171428571428571</v>
      </c>
      <c r="I65" s="11">
        <v>2.0616250000000003</v>
      </c>
      <c r="J65" s="11">
        <v>3.029444444444444</v>
      </c>
      <c r="K65" s="11">
        <v>4.2166</v>
      </c>
      <c r="L65" s="11">
        <v>6.0385</v>
      </c>
      <c r="M65" s="11">
        <v>7.464357142857144</v>
      </c>
      <c r="N65" s="11">
        <v>9.081375</v>
      </c>
      <c r="O65" s="11">
        <v>10.364944444444445</v>
      </c>
      <c r="P65" s="11">
        <v>11.3918</v>
      </c>
      <c r="Q65" s="11">
        <v>13.52072</v>
      </c>
      <c r="R65" s="11">
        <v>15.227133333333335</v>
      </c>
      <c r="S65" s="11">
        <v>16.430828571428574</v>
      </c>
      <c r="T65" s="11">
        <v>17.360175</v>
      </c>
      <c r="U65" s="11">
        <v>19.012880000000003</v>
      </c>
      <c r="V65" s="11">
        <v>20.63195</v>
      </c>
      <c r="W65" s="11">
        <v>22.6638125</v>
      </c>
      <c r="X65" s="11">
        <v>23.91508</v>
      </c>
      <c r="Y65" s="11">
        <v>26.698190000000004</v>
      </c>
      <c r="Z65" s="513" t="s">
        <v>403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13"/>
    </row>
    <row r="67" spans="1:26" ht="18.75" customHeight="1">
      <c r="A67" s="49" t="s">
        <v>91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0.15333333333333335</v>
      </c>
      <c r="M67" s="11">
        <v>0.24857142857142855</v>
      </c>
      <c r="N67" s="11">
        <v>0.3575</v>
      </c>
      <c r="O67" s="11">
        <v>0.5344444444444444</v>
      </c>
      <c r="P67" s="11">
        <v>0.709</v>
      </c>
      <c r="Q67" s="11">
        <v>1.256</v>
      </c>
      <c r="R67" s="11">
        <v>1.8739999999999999</v>
      </c>
      <c r="S67" s="11">
        <v>2.6211428571428574</v>
      </c>
      <c r="T67" s="11">
        <v>3.6765</v>
      </c>
      <c r="U67" s="11">
        <v>5.2604</v>
      </c>
      <c r="V67" s="11">
        <v>6.307666666666667</v>
      </c>
      <c r="W67" s="11">
        <v>7.62</v>
      </c>
      <c r="X67" s="11">
        <v>8.412600000000001</v>
      </c>
      <c r="Y67" s="11">
        <v>10.0119</v>
      </c>
      <c r="Z67" s="513" t="s">
        <v>92</v>
      </c>
    </row>
    <row r="68" spans="1:12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</row>
    <row r="70" spans="2:12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2:1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2:1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2:1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2:1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2:1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2:1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2:1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2:1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2:1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2:1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2:1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2:1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2:1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2:1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2:1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2:1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2:1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2:1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2:1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2:1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1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2:1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2:1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2:1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2:1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2:1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2:1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2:1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2:1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2:1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2:1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2:1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2:1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</sheetData>
  <mergeCells count="6">
    <mergeCell ref="B9:M9"/>
    <mergeCell ref="B6:M6"/>
    <mergeCell ref="B39:M39"/>
    <mergeCell ref="N6:Y6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3" r:id="rId1"/>
  <headerFooter alignWithMargins="0">
    <oddHeader>&amp;C&amp;"Helvetica,Fett"&amp;12 2009</oddHeader>
    <oddFooter>&amp;L24-25&amp;C&amp;"Helvetica,Standard" Eidg. Steuerverwaltung  -  Administration fédérale des contributions  -  Amministrazione federale delle contribuzioni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8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93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94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11</v>
      </c>
      <c r="B10" s="543" t="s">
        <v>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v>0</v>
      </c>
      <c r="C16" s="26">
        <v>0</v>
      </c>
      <c r="D16" s="26">
        <v>0</v>
      </c>
      <c r="E16" s="26">
        <v>1.4260000000000002</v>
      </c>
      <c r="F16" s="26">
        <v>5.175</v>
      </c>
      <c r="G16" s="26">
        <v>8.602</v>
      </c>
      <c r="H16" s="26">
        <v>10.568499999999998</v>
      </c>
      <c r="I16" s="26">
        <v>14.6786</v>
      </c>
      <c r="J16" s="26">
        <v>18.022800000000004</v>
      </c>
      <c r="K16" s="26">
        <v>21.0726</v>
      </c>
      <c r="L16" s="26">
        <v>24.2075</v>
      </c>
      <c r="M16" s="26">
        <v>26.847900000000006</v>
      </c>
      <c r="N16" s="26">
        <v>26.89804</v>
      </c>
    </row>
    <row r="17" spans="1:14" ht="18.75" customHeight="1">
      <c r="A17" s="25" t="s">
        <v>68</v>
      </c>
      <c r="B17" s="26">
        <v>0</v>
      </c>
      <c r="C17" s="26">
        <v>0</v>
      </c>
      <c r="D17" s="26">
        <v>0</v>
      </c>
      <c r="E17" s="26">
        <v>2.3825</v>
      </c>
      <c r="F17" s="26">
        <v>10.6725</v>
      </c>
      <c r="G17" s="26">
        <v>16.68325</v>
      </c>
      <c r="H17" s="26">
        <v>17.16525</v>
      </c>
      <c r="I17" s="26">
        <v>19.481799999999996</v>
      </c>
      <c r="J17" s="26">
        <v>22.98080000000001</v>
      </c>
      <c r="K17" s="26">
        <v>25.377249999999997</v>
      </c>
      <c r="L17" s="26">
        <v>26.50725</v>
      </c>
      <c r="M17" s="26">
        <v>27.525149999999993</v>
      </c>
      <c r="N17" s="26">
        <v>27.94535000000001</v>
      </c>
    </row>
    <row r="18" spans="1:14" ht="18.75" customHeight="1">
      <c r="A18" s="25" t="s">
        <v>71</v>
      </c>
      <c r="B18" s="26">
        <v>0</v>
      </c>
      <c r="C18" s="26">
        <v>0</v>
      </c>
      <c r="D18" s="26">
        <v>0</v>
      </c>
      <c r="E18" s="26">
        <v>0</v>
      </c>
      <c r="F18" s="26">
        <v>1.925</v>
      </c>
      <c r="G18" s="26">
        <v>11.8565</v>
      </c>
      <c r="H18" s="26">
        <v>13.545</v>
      </c>
      <c r="I18" s="26">
        <v>15.75</v>
      </c>
      <c r="J18" s="26">
        <v>18.028399999999998</v>
      </c>
      <c r="K18" s="26">
        <v>19.4005</v>
      </c>
      <c r="L18" s="26">
        <v>20.475</v>
      </c>
      <c r="M18" s="26">
        <v>20.452299999999987</v>
      </c>
      <c r="N18" s="26">
        <v>19.205900000000007</v>
      </c>
    </row>
    <row r="19" spans="1:14" ht="18.75" customHeight="1">
      <c r="A19" s="25" t="s">
        <v>74</v>
      </c>
      <c r="B19" s="26">
        <v>0</v>
      </c>
      <c r="C19" s="26">
        <v>0</v>
      </c>
      <c r="D19" s="26">
        <v>0</v>
      </c>
      <c r="E19" s="26">
        <v>1.3759199999999998</v>
      </c>
      <c r="F19" s="26">
        <v>13.60632</v>
      </c>
      <c r="G19" s="26">
        <v>12.306840000000003</v>
      </c>
      <c r="H19" s="26">
        <v>12.536159999999995</v>
      </c>
      <c r="I19" s="26">
        <v>13.055951999999998</v>
      </c>
      <c r="J19" s="26">
        <v>13.759200000000005</v>
      </c>
      <c r="K19" s="26">
        <v>13.743911999999996</v>
      </c>
      <c r="L19" s="26">
        <v>13.759199999999996</v>
      </c>
      <c r="M19" s="26">
        <v>13.743912000000002</v>
      </c>
      <c r="N19" s="26">
        <v>13.753084800000002</v>
      </c>
    </row>
    <row r="20" spans="1:14" ht="18.75" customHeight="1">
      <c r="A20" s="25" t="s">
        <v>77</v>
      </c>
      <c r="B20" s="26">
        <v>0</v>
      </c>
      <c r="C20" s="26">
        <v>0.397</v>
      </c>
      <c r="D20" s="26">
        <v>2.815</v>
      </c>
      <c r="E20" s="26">
        <v>5.586500000000001</v>
      </c>
      <c r="F20" s="26">
        <v>7.675499999999999</v>
      </c>
      <c r="G20" s="26">
        <v>8.629749999999998</v>
      </c>
      <c r="H20" s="26">
        <v>10.415</v>
      </c>
      <c r="I20" s="26">
        <v>11.7864</v>
      </c>
      <c r="J20" s="26">
        <v>12.916800000000004</v>
      </c>
      <c r="K20" s="26">
        <v>12.902400000000004</v>
      </c>
      <c r="L20" s="26">
        <v>12.916799999999991</v>
      </c>
      <c r="M20" s="26">
        <v>12.787950000000004</v>
      </c>
      <c r="N20" s="26">
        <v>12.083420000000004</v>
      </c>
    </row>
    <row r="21" spans="1:14" ht="18.75" customHeight="1">
      <c r="A21" s="25" t="s">
        <v>80</v>
      </c>
      <c r="B21" s="26">
        <v>0</v>
      </c>
      <c r="C21" s="26">
        <v>1.6304999999999996</v>
      </c>
      <c r="D21" s="26">
        <v>8.6975</v>
      </c>
      <c r="E21" s="26">
        <v>9.106000000000002</v>
      </c>
      <c r="F21" s="26">
        <v>8.425499999999996</v>
      </c>
      <c r="G21" s="26">
        <v>11.007749999999996</v>
      </c>
      <c r="H21" s="26">
        <v>11.619750000000003</v>
      </c>
      <c r="I21" s="26">
        <v>12.1494</v>
      </c>
      <c r="J21" s="26">
        <v>12.2038</v>
      </c>
      <c r="K21" s="26">
        <v>12.231</v>
      </c>
      <c r="L21" s="26">
        <v>12.217450000000001</v>
      </c>
      <c r="M21" s="26">
        <v>12.231</v>
      </c>
      <c r="N21" s="26">
        <v>12.222840000000003</v>
      </c>
    </row>
    <row r="22" spans="1:14" ht="18.75" customHeight="1">
      <c r="A22" s="25" t="s">
        <v>83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6.077749999999998</v>
      </c>
      <c r="H22" s="26">
        <v>12.41625</v>
      </c>
      <c r="I22" s="26">
        <v>13.430899999999998</v>
      </c>
      <c r="J22" s="26">
        <v>14.2825</v>
      </c>
      <c r="K22" s="26">
        <v>15.241750000000001</v>
      </c>
      <c r="L22" s="26">
        <v>15.904250000000001</v>
      </c>
      <c r="M22" s="26">
        <v>15.969199999999997</v>
      </c>
      <c r="N22" s="26">
        <v>14.766620000000005</v>
      </c>
    </row>
    <row r="23" spans="1:14" ht="18.75" customHeight="1">
      <c r="A23" s="25" t="s">
        <v>86</v>
      </c>
      <c r="B23" s="26">
        <v>0</v>
      </c>
      <c r="C23" s="26">
        <v>0</v>
      </c>
      <c r="D23" s="26">
        <v>0.5079999999999999</v>
      </c>
      <c r="E23" s="26">
        <v>8.839</v>
      </c>
      <c r="F23" s="26">
        <v>9.468000000000004</v>
      </c>
      <c r="G23" s="26">
        <v>11.134749999999999</v>
      </c>
      <c r="H23" s="26">
        <v>16.878249999999998</v>
      </c>
      <c r="I23" s="26">
        <v>18.4785</v>
      </c>
      <c r="J23" s="26">
        <v>20.574</v>
      </c>
      <c r="K23" s="26">
        <v>21.630650000000003</v>
      </c>
      <c r="L23" s="26">
        <v>22.86</v>
      </c>
      <c r="M23" s="26">
        <v>23.1475</v>
      </c>
      <c r="N23" s="26">
        <v>23.162670000000002</v>
      </c>
    </row>
    <row r="24" spans="1:14" ht="18.75" customHeight="1">
      <c r="A24" s="25" t="s">
        <v>89</v>
      </c>
      <c r="B24" s="26">
        <v>0</v>
      </c>
      <c r="C24" s="26">
        <v>0</v>
      </c>
      <c r="D24" s="26">
        <v>0</v>
      </c>
      <c r="E24" s="26">
        <v>0</v>
      </c>
      <c r="F24" s="26">
        <v>0.483</v>
      </c>
      <c r="G24" s="26">
        <v>2.7785</v>
      </c>
      <c r="H24" s="26">
        <v>8.95425</v>
      </c>
      <c r="I24" s="26">
        <v>9.380099999999999</v>
      </c>
      <c r="J24" s="26">
        <v>11.291800000000004</v>
      </c>
      <c r="K24" s="26">
        <v>12.727799999999997</v>
      </c>
      <c r="L24" s="26">
        <v>12.086050000000002</v>
      </c>
      <c r="M24" s="26">
        <v>10.859899999999994</v>
      </c>
      <c r="N24" s="26">
        <v>10.86717</v>
      </c>
    </row>
    <row r="25" spans="1:14" ht="18.75" customHeight="1">
      <c r="A25" s="25" t="s">
        <v>65</v>
      </c>
      <c r="B25" s="26">
        <v>0</v>
      </c>
      <c r="C25" s="26">
        <v>0</v>
      </c>
      <c r="D25" s="26">
        <v>0</v>
      </c>
      <c r="E25" s="26">
        <v>2.533</v>
      </c>
      <c r="F25" s="26">
        <v>5.637</v>
      </c>
      <c r="G25" s="26">
        <v>11.7335</v>
      </c>
      <c r="H25" s="26">
        <v>18.02125</v>
      </c>
      <c r="I25" s="26">
        <v>19.3235</v>
      </c>
      <c r="J25" s="26">
        <v>22.531699999999997</v>
      </c>
      <c r="K25" s="26">
        <v>24.316499999999998</v>
      </c>
      <c r="L25" s="26">
        <v>27.432399999999983</v>
      </c>
      <c r="M25" s="26">
        <v>24.357000000000014</v>
      </c>
      <c r="N25" s="26">
        <v>22.3825</v>
      </c>
    </row>
    <row r="26" spans="1:14" ht="18.75" customHeight="1">
      <c r="A26" s="25" t="s">
        <v>69</v>
      </c>
      <c r="B26" s="26">
        <v>0</v>
      </c>
      <c r="C26" s="26">
        <v>0</v>
      </c>
      <c r="D26" s="26">
        <v>0</v>
      </c>
      <c r="E26" s="26">
        <v>0</v>
      </c>
      <c r="F26" s="26">
        <v>10.3065</v>
      </c>
      <c r="G26" s="26">
        <v>12.420249999999998</v>
      </c>
      <c r="H26" s="26">
        <v>16.66625</v>
      </c>
      <c r="I26" s="26">
        <v>19.739199999999997</v>
      </c>
      <c r="J26" s="26">
        <v>22.377</v>
      </c>
      <c r="K26" s="26">
        <v>24.379150000000006</v>
      </c>
      <c r="L26" s="26">
        <v>25.34319999999999</v>
      </c>
      <c r="M26" s="26">
        <v>25.343449999999994</v>
      </c>
      <c r="N26" s="26">
        <v>23.983960000000007</v>
      </c>
    </row>
    <row r="27" spans="1:14" ht="18.75" customHeight="1">
      <c r="A27" s="25" t="s">
        <v>72</v>
      </c>
      <c r="B27" s="26">
        <v>0</v>
      </c>
      <c r="C27" s="26">
        <v>0</v>
      </c>
      <c r="D27" s="26">
        <v>0</v>
      </c>
      <c r="E27" s="26">
        <v>0</v>
      </c>
      <c r="F27" s="26">
        <v>0.6735000000000001</v>
      </c>
      <c r="G27" s="26">
        <v>15.91</v>
      </c>
      <c r="H27" s="26">
        <v>22.311999999999998</v>
      </c>
      <c r="I27" s="26">
        <v>24.5096</v>
      </c>
      <c r="J27" s="26">
        <v>28.325400000000002</v>
      </c>
      <c r="K27" s="26">
        <v>19.30785</v>
      </c>
      <c r="L27" s="26">
        <v>22.96865</v>
      </c>
      <c r="M27" s="26">
        <v>23.031600000000005</v>
      </c>
      <c r="N27" s="26">
        <v>25.37466</v>
      </c>
    </row>
    <row r="28" spans="1:14" ht="18.75" customHeight="1">
      <c r="A28" s="25" t="s">
        <v>75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4.94</v>
      </c>
      <c r="H28" s="26">
        <v>16.812</v>
      </c>
      <c r="I28" s="26">
        <v>21.0655</v>
      </c>
      <c r="J28" s="26">
        <v>23.781799999999993</v>
      </c>
      <c r="K28" s="26">
        <v>26.061150000000005</v>
      </c>
      <c r="L28" s="26">
        <v>26.94315</v>
      </c>
      <c r="M28" s="26">
        <v>27.358049999999988</v>
      </c>
      <c r="N28" s="26">
        <v>28.15613</v>
      </c>
    </row>
    <row r="29" spans="1:14" ht="18.75" customHeight="1">
      <c r="A29" s="25" t="s">
        <v>78</v>
      </c>
      <c r="B29" s="26">
        <v>0</v>
      </c>
      <c r="C29" s="26">
        <v>0</v>
      </c>
      <c r="D29" s="26">
        <v>0</v>
      </c>
      <c r="E29" s="26">
        <v>0</v>
      </c>
      <c r="F29" s="26">
        <v>3.0105</v>
      </c>
      <c r="G29" s="26">
        <v>8.215</v>
      </c>
      <c r="H29" s="26">
        <v>10.670250000000001</v>
      </c>
      <c r="I29" s="26">
        <v>15.338800000000003</v>
      </c>
      <c r="J29" s="26">
        <v>20.2029</v>
      </c>
      <c r="K29" s="26">
        <v>22.067149999999998</v>
      </c>
      <c r="L29" s="26">
        <v>23.48394999999999</v>
      </c>
      <c r="M29" s="26">
        <v>22.7403</v>
      </c>
      <c r="N29" s="26">
        <v>19.860480000000003</v>
      </c>
    </row>
    <row r="30" spans="1:14" ht="18.75" customHeight="1">
      <c r="A30" s="25" t="s">
        <v>81</v>
      </c>
      <c r="B30" s="26">
        <v>0</v>
      </c>
      <c r="C30" s="26">
        <v>0</v>
      </c>
      <c r="D30" s="26">
        <v>5.6080000000000005</v>
      </c>
      <c r="E30" s="26">
        <v>11.24</v>
      </c>
      <c r="F30" s="26">
        <v>12.011999999999997</v>
      </c>
      <c r="G30" s="26">
        <v>13.29125</v>
      </c>
      <c r="H30" s="26">
        <v>16.247250000000005</v>
      </c>
      <c r="I30" s="26">
        <v>18.3191</v>
      </c>
      <c r="J30" s="26">
        <v>18.953999999999997</v>
      </c>
      <c r="K30" s="26">
        <v>20.21215</v>
      </c>
      <c r="L30" s="26">
        <v>20.357999999999993</v>
      </c>
      <c r="M30" s="26">
        <v>19.58890000000001</v>
      </c>
      <c r="N30" s="26">
        <v>18.243890000000004</v>
      </c>
    </row>
    <row r="31" spans="1:14" ht="18.75" customHeight="1">
      <c r="A31" s="25" t="s">
        <v>84</v>
      </c>
      <c r="B31" s="26">
        <v>0</v>
      </c>
      <c r="C31" s="26">
        <v>0</v>
      </c>
      <c r="D31" s="26">
        <v>0.527</v>
      </c>
      <c r="E31" s="26">
        <v>2.4190000000000005</v>
      </c>
      <c r="F31" s="26">
        <v>4.01</v>
      </c>
      <c r="G31" s="26">
        <v>7.03675</v>
      </c>
      <c r="H31" s="26">
        <v>10.7385</v>
      </c>
      <c r="I31" s="26">
        <v>13.791100000000004</v>
      </c>
      <c r="J31" s="26">
        <v>14.377699999999995</v>
      </c>
      <c r="K31" s="26">
        <v>15.197300000000006</v>
      </c>
      <c r="L31" s="26">
        <v>14.79125</v>
      </c>
      <c r="M31" s="26">
        <v>14.22625</v>
      </c>
      <c r="N31" s="26">
        <v>13.528479999999998</v>
      </c>
    </row>
    <row r="32" spans="1:14" ht="18.75" customHeight="1">
      <c r="A32" s="25" t="s">
        <v>87</v>
      </c>
      <c r="B32" s="26">
        <v>0</v>
      </c>
      <c r="C32" s="26">
        <v>0</v>
      </c>
      <c r="D32" s="26">
        <v>0</v>
      </c>
      <c r="E32" s="26">
        <v>0</v>
      </c>
      <c r="F32" s="26">
        <v>7.59</v>
      </c>
      <c r="G32" s="26">
        <v>13.65975</v>
      </c>
      <c r="H32" s="26">
        <v>15.917999999999996</v>
      </c>
      <c r="I32" s="26">
        <v>19.1373</v>
      </c>
      <c r="J32" s="26">
        <v>22.269600000000004</v>
      </c>
      <c r="K32" s="26">
        <v>24.267449999999997</v>
      </c>
      <c r="L32" s="26">
        <v>24.3015</v>
      </c>
      <c r="M32" s="26">
        <v>24.277050000000003</v>
      </c>
      <c r="N32" s="26">
        <v>22.26636</v>
      </c>
    </row>
    <row r="33" spans="1:14" ht="18.75" customHeight="1">
      <c r="A33" s="25" t="s">
        <v>90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5.95</v>
      </c>
      <c r="H33" s="26">
        <v>13.02</v>
      </c>
      <c r="I33" s="26">
        <v>17.43</v>
      </c>
      <c r="J33" s="26">
        <v>19.334</v>
      </c>
      <c r="K33" s="26">
        <v>20.11</v>
      </c>
      <c r="L33" s="26">
        <v>20.613999999999997</v>
      </c>
      <c r="M33" s="26">
        <v>20.660999999999998</v>
      </c>
      <c r="N33" s="26">
        <v>20.994</v>
      </c>
    </row>
    <row r="34" spans="1:14" ht="18.75" customHeight="1">
      <c r="A34" s="25" t="s">
        <v>67</v>
      </c>
      <c r="B34" s="26">
        <v>0</v>
      </c>
      <c r="C34" s="26">
        <v>0</v>
      </c>
      <c r="D34" s="26">
        <v>0</v>
      </c>
      <c r="E34" s="26">
        <v>1.788</v>
      </c>
      <c r="F34" s="26">
        <v>4.425</v>
      </c>
      <c r="G34" s="26">
        <v>7.575499999999999</v>
      </c>
      <c r="H34" s="26">
        <v>11.423000000000002</v>
      </c>
      <c r="I34" s="26">
        <v>15.3124</v>
      </c>
      <c r="J34" s="26">
        <v>18.335999999999995</v>
      </c>
      <c r="K34" s="26">
        <v>19.519200000000005</v>
      </c>
      <c r="L34" s="26">
        <v>20.1944</v>
      </c>
      <c r="M34" s="26">
        <v>21.068100000000005</v>
      </c>
      <c r="N34" s="26">
        <v>21.577859999999998</v>
      </c>
    </row>
    <row r="35" spans="1:14" ht="18.75" customHeight="1">
      <c r="A35" s="25" t="s">
        <v>70</v>
      </c>
      <c r="B35" s="26">
        <v>0</v>
      </c>
      <c r="C35" s="26">
        <v>0</v>
      </c>
      <c r="D35" s="26">
        <v>0</v>
      </c>
      <c r="E35" s="26">
        <v>0</v>
      </c>
      <c r="F35" s="26">
        <v>2.3454999999999995</v>
      </c>
      <c r="G35" s="26">
        <v>11.00575</v>
      </c>
      <c r="H35" s="26">
        <v>15.586749999999999</v>
      </c>
      <c r="I35" s="26">
        <v>17.795300000000005</v>
      </c>
      <c r="J35" s="26">
        <v>19.4575</v>
      </c>
      <c r="K35" s="26">
        <v>20.59435</v>
      </c>
      <c r="L35" s="26">
        <v>22.2826</v>
      </c>
      <c r="M35" s="26">
        <v>22.389000000000014</v>
      </c>
      <c r="N35" s="26">
        <v>23.693569999999998</v>
      </c>
    </row>
    <row r="36" spans="1:14" ht="18.75" customHeight="1">
      <c r="A36" s="25" t="s">
        <v>73</v>
      </c>
      <c r="B36" s="26">
        <v>0</v>
      </c>
      <c r="C36" s="26">
        <v>0</v>
      </c>
      <c r="D36" s="26">
        <v>0</v>
      </c>
      <c r="E36" s="26">
        <v>0.7275</v>
      </c>
      <c r="F36" s="26">
        <v>5.7734999999999985</v>
      </c>
      <c r="G36" s="26">
        <v>6.20125</v>
      </c>
      <c r="H36" s="26">
        <v>14.068999999999999</v>
      </c>
      <c r="I36" s="26">
        <v>20.1939</v>
      </c>
      <c r="J36" s="26">
        <v>22.542300000000004</v>
      </c>
      <c r="K36" s="26">
        <v>24.644949999999994</v>
      </c>
      <c r="L36" s="26">
        <v>26.07875</v>
      </c>
      <c r="M36" s="26">
        <v>26.384800000000002</v>
      </c>
      <c r="N36" s="26">
        <v>26.50705</v>
      </c>
    </row>
    <row r="37" spans="1:14" ht="18.75" customHeight="1">
      <c r="A37" s="25" t="s">
        <v>76</v>
      </c>
      <c r="B37" s="26">
        <v>0</v>
      </c>
      <c r="C37" s="26">
        <v>0</v>
      </c>
      <c r="D37" s="26">
        <v>0</v>
      </c>
      <c r="E37" s="26">
        <v>0</v>
      </c>
      <c r="F37" s="26">
        <v>2.6075</v>
      </c>
      <c r="G37" s="26">
        <v>15.155750000000001</v>
      </c>
      <c r="H37" s="26">
        <v>26.308500000000002</v>
      </c>
      <c r="I37" s="26">
        <v>17.365999999999996</v>
      </c>
      <c r="J37" s="26">
        <v>20.81040000000001</v>
      </c>
      <c r="K37" s="26">
        <v>24.260300000000004</v>
      </c>
      <c r="L37" s="26">
        <v>29.19829999999999</v>
      </c>
      <c r="M37" s="26">
        <v>30.443050000000007</v>
      </c>
      <c r="N37" s="26">
        <v>30.521309999999996</v>
      </c>
    </row>
    <row r="38" spans="1:14" ht="18.75" customHeight="1">
      <c r="A38" s="25" t="s">
        <v>79</v>
      </c>
      <c r="B38" s="26">
        <v>0</v>
      </c>
      <c r="C38" s="26">
        <v>0</v>
      </c>
      <c r="D38" s="26">
        <v>0</v>
      </c>
      <c r="E38" s="26">
        <v>3.2525</v>
      </c>
      <c r="F38" s="26">
        <v>9.8515</v>
      </c>
      <c r="G38" s="26">
        <v>10.4675</v>
      </c>
      <c r="H38" s="26">
        <v>12.097249999999997</v>
      </c>
      <c r="I38" s="26">
        <v>16.284</v>
      </c>
      <c r="J38" s="26">
        <v>24.186700000000005</v>
      </c>
      <c r="K38" s="26">
        <v>23.51905</v>
      </c>
      <c r="L38" s="26">
        <v>24.59165000000001</v>
      </c>
      <c r="M38" s="26">
        <v>23.01809999999999</v>
      </c>
      <c r="N38" s="26">
        <v>22.7818</v>
      </c>
    </row>
    <row r="39" spans="1:14" ht="18.75" customHeight="1">
      <c r="A39" s="25" t="s">
        <v>82</v>
      </c>
      <c r="B39" s="26">
        <v>0</v>
      </c>
      <c r="C39" s="26">
        <v>0.07008</v>
      </c>
      <c r="D39" s="26">
        <v>3.4243200000000003</v>
      </c>
      <c r="E39" s="26">
        <v>6.84192</v>
      </c>
      <c r="F39" s="26">
        <v>14.987519999999998</v>
      </c>
      <c r="G39" s="26">
        <v>18.890880000000003</v>
      </c>
      <c r="H39" s="26">
        <v>18.716160000000002</v>
      </c>
      <c r="I39" s="26">
        <v>24.77568</v>
      </c>
      <c r="J39" s="26">
        <v>26.764032</v>
      </c>
      <c r="K39" s="26">
        <v>28.559328000000008</v>
      </c>
      <c r="L39" s="26">
        <v>29.883263999999983</v>
      </c>
      <c r="M39" s="26">
        <v>25.028160000000003</v>
      </c>
      <c r="N39" s="26">
        <v>25.044864000000004</v>
      </c>
    </row>
    <row r="40" spans="1:14" ht="18.75" customHeight="1">
      <c r="A40" s="25" t="s">
        <v>85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9.43425</v>
      </c>
      <c r="H40" s="26">
        <v>19.6195</v>
      </c>
      <c r="I40" s="26">
        <v>21.549199999999995</v>
      </c>
      <c r="J40" s="26">
        <v>24.7566</v>
      </c>
      <c r="K40" s="26">
        <v>26.54470000000001</v>
      </c>
      <c r="L40" s="26">
        <v>28.151599999999995</v>
      </c>
      <c r="M40" s="26">
        <v>28.944850000000006</v>
      </c>
      <c r="N40" s="26">
        <v>29.799530000000008</v>
      </c>
    </row>
    <row r="41" spans="1:14" ht="18.75" customHeight="1">
      <c r="A41" s="25" t="s">
        <v>88</v>
      </c>
      <c r="B41" s="26">
        <v>0</v>
      </c>
      <c r="C41" s="26">
        <v>0</v>
      </c>
      <c r="D41" s="26">
        <v>0</v>
      </c>
      <c r="E41" s="26">
        <v>4.783499999999999</v>
      </c>
      <c r="F41" s="26">
        <v>12.284500000000001</v>
      </c>
      <c r="G41" s="26">
        <v>16.31625</v>
      </c>
      <c r="H41" s="26">
        <v>20.63275</v>
      </c>
      <c r="I41" s="26">
        <v>22.320899999999998</v>
      </c>
      <c r="J41" s="26">
        <v>23.9724</v>
      </c>
      <c r="K41" s="26">
        <v>26.767050000000005</v>
      </c>
      <c r="L41" s="26">
        <v>28.85554999999999</v>
      </c>
      <c r="M41" s="26">
        <v>28.8773</v>
      </c>
      <c r="N41" s="26">
        <v>29.479320000000005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>
        <v>0</v>
      </c>
      <c r="C43" s="26">
        <v>0</v>
      </c>
      <c r="D43" s="26">
        <v>0</v>
      </c>
      <c r="E43" s="26">
        <v>0</v>
      </c>
      <c r="F43" s="26">
        <v>0.93</v>
      </c>
      <c r="G43" s="26">
        <v>1.175</v>
      </c>
      <c r="H43" s="26">
        <v>2.52</v>
      </c>
      <c r="I43" s="26">
        <v>4.518</v>
      </c>
      <c r="J43" s="26">
        <v>9.927999999999999</v>
      </c>
      <c r="K43" s="26">
        <v>11.687</v>
      </c>
      <c r="L43" s="26">
        <v>11.7</v>
      </c>
      <c r="M43" s="26">
        <v>11.687</v>
      </c>
      <c r="N43" s="26">
        <v>11.5889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2"/>
  <dimension ref="A1:Z1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140625" style="241" customWidth="1"/>
    <col min="2" max="8" width="11.7109375" style="241" bestFit="1" customWidth="1"/>
    <col min="9" max="12" width="13.7109375" style="241" bestFit="1" customWidth="1"/>
    <col min="13" max="13" width="13.57421875" style="241" customWidth="1"/>
    <col min="14" max="22" width="12.7109375" style="241" customWidth="1"/>
    <col min="23" max="23" width="14.7109375" style="241" bestFit="1" customWidth="1"/>
    <col min="24" max="24" width="12.8515625" style="241" bestFit="1" customWidth="1"/>
    <col min="25" max="25" width="14.7109375" style="241" bestFit="1" customWidth="1"/>
    <col min="26" max="26" width="34.57421875" style="241" bestFit="1" customWidth="1"/>
    <col min="27" max="16384" width="12.7109375" style="241" customWidth="1"/>
  </cols>
  <sheetData>
    <row r="1" spans="1:14" s="240" customFormat="1" ht="18.75" customHeight="1">
      <c r="A1" s="240" t="s">
        <v>341</v>
      </c>
      <c r="N1" s="240" t="s">
        <v>341</v>
      </c>
    </row>
    <row r="2" spans="1:14" s="240" customFormat="1" ht="18.75" customHeight="1">
      <c r="A2" s="240" t="s">
        <v>449</v>
      </c>
      <c r="N2" s="240" t="s">
        <v>449</v>
      </c>
    </row>
    <row r="3" spans="1:20" s="240" customFormat="1" ht="18.75" customHeight="1">
      <c r="A3" s="445" t="s">
        <v>93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5" t="s">
        <v>93</v>
      </c>
      <c r="O3" s="447"/>
      <c r="P3" s="447"/>
      <c r="Q3" s="447"/>
      <c r="R3" s="447"/>
      <c r="S3" s="447"/>
      <c r="T3" s="447"/>
    </row>
    <row r="4" spans="1:14" ht="18.75" customHeight="1">
      <c r="A4" s="445" t="s">
        <v>94</v>
      </c>
      <c r="N4" s="445" t="s">
        <v>94</v>
      </c>
    </row>
    <row r="5" spans="1:26" ht="18.75" customHeight="1" thickBot="1">
      <c r="A5" s="242">
        <v>12</v>
      </c>
      <c r="X5" s="244"/>
      <c r="Z5" s="244">
        <v>12</v>
      </c>
    </row>
    <row r="6" spans="1:26" ht="18.75" customHeight="1" thickBot="1">
      <c r="A6" s="243" t="s">
        <v>10</v>
      </c>
      <c r="B6" s="576" t="s">
        <v>17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N6" s="576" t="s">
        <v>126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8"/>
      <c r="Z6" s="244" t="s">
        <v>11</v>
      </c>
    </row>
    <row r="7" spans="1:26" ht="18.75" customHeight="1">
      <c r="A7" s="243" t="s">
        <v>13</v>
      </c>
      <c r="B7" s="254">
        <v>12500</v>
      </c>
      <c r="C7" s="254">
        <v>15000</v>
      </c>
      <c r="D7" s="254">
        <v>17500</v>
      </c>
      <c r="E7" s="254">
        <v>20000</v>
      </c>
      <c r="F7" s="254">
        <v>25000</v>
      </c>
      <c r="G7" s="254">
        <v>30000</v>
      </c>
      <c r="H7" s="254">
        <v>35000</v>
      </c>
      <c r="I7" s="254">
        <v>40000</v>
      </c>
      <c r="J7" s="254">
        <v>45000</v>
      </c>
      <c r="K7" s="254">
        <v>50000</v>
      </c>
      <c r="L7" s="254">
        <v>60000</v>
      </c>
      <c r="M7" s="254">
        <v>70000</v>
      </c>
      <c r="N7" s="254">
        <v>80000</v>
      </c>
      <c r="O7" s="254">
        <v>90000</v>
      </c>
      <c r="P7" s="254">
        <v>100000</v>
      </c>
      <c r="Q7" s="254">
        <v>125000</v>
      </c>
      <c r="R7" s="254">
        <v>150000</v>
      </c>
      <c r="S7" s="254">
        <v>175000</v>
      </c>
      <c r="T7" s="254">
        <v>200000</v>
      </c>
      <c r="U7" s="254">
        <v>250000</v>
      </c>
      <c r="V7" s="254">
        <v>300000</v>
      </c>
      <c r="W7" s="254">
        <v>400000</v>
      </c>
      <c r="X7" s="254">
        <v>500000</v>
      </c>
      <c r="Y7" s="516">
        <v>1000000</v>
      </c>
      <c r="Z7" s="244" t="s">
        <v>14</v>
      </c>
    </row>
    <row r="8" spans="1:26" ht="18.7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X8" s="244"/>
      <c r="Z8" s="244"/>
    </row>
    <row r="9" spans="1:26" ht="18.75" customHeight="1">
      <c r="A9" s="243"/>
      <c r="B9" s="574" t="s">
        <v>18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05"/>
      <c r="N9" s="574" t="s">
        <v>377</v>
      </c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9"/>
      <c r="Z9" s="244"/>
    </row>
    <row r="10" spans="1:26" ht="18.75" customHeight="1">
      <c r="A10" s="245" t="s">
        <v>170</v>
      </c>
      <c r="B10" s="15">
        <v>24</v>
      </c>
      <c r="C10" s="15">
        <v>24</v>
      </c>
      <c r="D10" s="15">
        <v>24</v>
      </c>
      <c r="E10" s="15">
        <v>24</v>
      </c>
      <c r="F10" s="15">
        <v>24</v>
      </c>
      <c r="G10" s="15">
        <v>24</v>
      </c>
      <c r="H10" s="15">
        <v>24</v>
      </c>
      <c r="I10" s="15">
        <v>24</v>
      </c>
      <c r="J10" s="15">
        <v>24</v>
      </c>
      <c r="K10" s="15">
        <v>166.6</v>
      </c>
      <c r="L10" s="15">
        <v>684.1</v>
      </c>
      <c r="M10" s="15">
        <v>1445.4</v>
      </c>
      <c r="N10" s="15">
        <v>2404.5</v>
      </c>
      <c r="O10" s="15">
        <v>3324.5</v>
      </c>
      <c r="P10" s="15">
        <v>4518.2</v>
      </c>
      <c r="Q10" s="15">
        <v>7995.8</v>
      </c>
      <c r="R10" s="15">
        <v>11857.5</v>
      </c>
      <c r="S10" s="15">
        <v>16211.4</v>
      </c>
      <c r="T10" s="15">
        <v>20868.9</v>
      </c>
      <c r="U10" s="15">
        <v>30970.5</v>
      </c>
      <c r="V10" s="15">
        <v>41941.5</v>
      </c>
      <c r="W10" s="15">
        <v>66149</v>
      </c>
      <c r="X10" s="15">
        <v>92996.9</v>
      </c>
      <c r="Y10" s="15">
        <v>227487.1</v>
      </c>
      <c r="Z10" s="244" t="s">
        <v>378</v>
      </c>
    </row>
    <row r="11" spans="1:26" ht="18.75" customHeight="1">
      <c r="A11" s="245" t="s">
        <v>68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238.25</v>
      </c>
      <c r="L11" s="226">
        <v>1305.5</v>
      </c>
      <c r="M11" s="226">
        <v>2927.8</v>
      </c>
      <c r="N11" s="226">
        <v>4642.15</v>
      </c>
      <c r="O11" s="226">
        <v>6414.6</v>
      </c>
      <c r="P11" s="226">
        <v>8075.2</v>
      </c>
      <c r="Q11" s="226">
        <v>12669.7</v>
      </c>
      <c r="R11" s="226">
        <v>17816.1</v>
      </c>
      <c r="S11" s="226">
        <v>23355.25</v>
      </c>
      <c r="T11" s="226">
        <v>29306.5</v>
      </c>
      <c r="U11" s="226">
        <v>41913.85</v>
      </c>
      <c r="V11" s="226">
        <v>54683.75</v>
      </c>
      <c r="W11" s="226">
        <v>81191</v>
      </c>
      <c r="X11" s="226">
        <v>108716.15</v>
      </c>
      <c r="Y11" s="226">
        <v>248442.9</v>
      </c>
      <c r="Z11" s="244" t="s">
        <v>379</v>
      </c>
    </row>
    <row r="12" spans="1:26" ht="18.75" customHeight="1">
      <c r="A12" s="245" t="s">
        <v>71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50</v>
      </c>
      <c r="K12" s="15">
        <v>50</v>
      </c>
      <c r="L12" s="15">
        <v>242.5</v>
      </c>
      <c r="M12" s="15">
        <v>1227.8</v>
      </c>
      <c r="N12" s="15">
        <v>2613.8</v>
      </c>
      <c r="O12" s="15">
        <v>3968.3</v>
      </c>
      <c r="P12" s="15">
        <v>5322.8</v>
      </c>
      <c r="Q12" s="15">
        <v>9001.3</v>
      </c>
      <c r="R12" s="15">
        <v>13197.8</v>
      </c>
      <c r="S12" s="15">
        <v>17487</v>
      </c>
      <c r="T12" s="15">
        <v>22212</v>
      </c>
      <c r="U12" s="15">
        <v>31662</v>
      </c>
      <c r="V12" s="15">
        <v>41612.5</v>
      </c>
      <c r="W12" s="15">
        <v>62087.5</v>
      </c>
      <c r="X12" s="15">
        <v>82539.8</v>
      </c>
      <c r="Y12" s="15">
        <v>178569.3</v>
      </c>
      <c r="Z12" s="244" t="s">
        <v>380</v>
      </c>
    </row>
    <row r="13" spans="1:26" ht="18.75" customHeight="1">
      <c r="A13" s="245" t="s">
        <v>74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237.59199999999998</v>
      </c>
      <c r="L13" s="15">
        <v>1598.224</v>
      </c>
      <c r="M13" s="15">
        <v>2836.552</v>
      </c>
      <c r="N13" s="15">
        <v>4059.592</v>
      </c>
      <c r="O13" s="15">
        <v>5282.6320000000005</v>
      </c>
      <c r="P13" s="15">
        <v>6566.824</v>
      </c>
      <c r="Q13" s="15">
        <v>9869.032000000001</v>
      </c>
      <c r="R13" s="15">
        <v>13094.8</v>
      </c>
      <c r="S13" s="15">
        <v>16534.6</v>
      </c>
      <c r="T13" s="15">
        <v>19974.4</v>
      </c>
      <c r="U13" s="15">
        <v>26854</v>
      </c>
      <c r="V13" s="15">
        <v>33718.312</v>
      </c>
      <c r="W13" s="15">
        <v>47477.511999999995</v>
      </c>
      <c r="X13" s="15">
        <v>61221.424</v>
      </c>
      <c r="Y13" s="15">
        <v>129986.848</v>
      </c>
      <c r="Z13" s="244" t="s">
        <v>381</v>
      </c>
    </row>
    <row r="14" spans="1:26" ht="18.75" customHeight="1">
      <c r="A14" s="245" t="s">
        <v>77</v>
      </c>
      <c r="B14" s="226">
        <v>0</v>
      </c>
      <c r="C14" s="226">
        <v>0</v>
      </c>
      <c r="D14" s="226">
        <v>0</v>
      </c>
      <c r="E14" s="226">
        <v>0</v>
      </c>
      <c r="F14" s="226">
        <v>0</v>
      </c>
      <c r="G14" s="226">
        <v>39.7</v>
      </c>
      <c r="H14" s="226">
        <v>140.35</v>
      </c>
      <c r="I14" s="226">
        <v>321.2</v>
      </c>
      <c r="J14" s="226">
        <v>575.25</v>
      </c>
      <c r="K14" s="226">
        <v>879.85</v>
      </c>
      <c r="L14" s="226">
        <v>1647.4</v>
      </c>
      <c r="M14" s="226">
        <v>2501.2</v>
      </c>
      <c r="N14" s="226">
        <v>3373.35</v>
      </c>
      <c r="O14" s="226">
        <v>4391.9</v>
      </c>
      <c r="P14" s="226">
        <v>5456.35</v>
      </c>
      <c r="Q14" s="226">
        <v>8276.2</v>
      </c>
      <c r="R14" s="226">
        <v>11349.55</v>
      </c>
      <c r="S14" s="226">
        <v>14578.75</v>
      </c>
      <c r="T14" s="226">
        <v>17807.95</v>
      </c>
      <c r="U14" s="226">
        <v>24266.35</v>
      </c>
      <c r="V14" s="226">
        <v>30710.35</v>
      </c>
      <c r="W14" s="226">
        <v>43627.15</v>
      </c>
      <c r="X14" s="226">
        <v>56415.1</v>
      </c>
      <c r="Y14" s="226">
        <v>116832.2</v>
      </c>
      <c r="Z14" s="244" t="s">
        <v>382</v>
      </c>
    </row>
    <row r="15" spans="1:26" ht="18.75" customHeight="1">
      <c r="A15" s="245" t="s">
        <v>80</v>
      </c>
      <c r="B15" s="226">
        <v>0</v>
      </c>
      <c r="C15" s="226">
        <v>0</v>
      </c>
      <c r="D15" s="226">
        <v>0</v>
      </c>
      <c r="E15" s="226">
        <v>0</v>
      </c>
      <c r="F15" s="226">
        <v>0</v>
      </c>
      <c r="G15" s="226">
        <v>163.05</v>
      </c>
      <c r="H15" s="226">
        <v>597.95</v>
      </c>
      <c r="I15" s="226">
        <v>1032.8</v>
      </c>
      <c r="J15" s="226">
        <v>1467.75</v>
      </c>
      <c r="K15" s="226">
        <v>1943.4</v>
      </c>
      <c r="L15" s="226">
        <v>2785.95</v>
      </c>
      <c r="M15" s="226">
        <v>3859.55</v>
      </c>
      <c r="N15" s="226">
        <v>4987.5</v>
      </c>
      <c r="O15" s="226">
        <v>6101.95</v>
      </c>
      <c r="P15" s="226">
        <v>7311.45</v>
      </c>
      <c r="Q15" s="226">
        <v>10328.4</v>
      </c>
      <c r="R15" s="226">
        <v>13386.15</v>
      </c>
      <c r="S15" s="226">
        <v>16443.9</v>
      </c>
      <c r="T15" s="226">
        <v>19488.05</v>
      </c>
      <c r="U15" s="226">
        <v>25603.55</v>
      </c>
      <c r="V15" s="226">
        <v>31719.05</v>
      </c>
      <c r="W15" s="226">
        <v>43936.5</v>
      </c>
      <c r="X15" s="226">
        <v>56167.5</v>
      </c>
      <c r="Y15" s="226">
        <v>117281.7</v>
      </c>
      <c r="Z15" s="244" t="s">
        <v>383</v>
      </c>
    </row>
    <row r="16" spans="1:26" ht="18.75" customHeight="1">
      <c r="A16" s="245" t="s">
        <v>83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50</v>
      </c>
      <c r="K16" s="15">
        <v>50</v>
      </c>
      <c r="L16" s="15">
        <v>50</v>
      </c>
      <c r="M16" s="15">
        <v>425.6</v>
      </c>
      <c r="N16" s="15">
        <v>1265.55</v>
      </c>
      <c r="O16" s="15">
        <v>2467.6</v>
      </c>
      <c r="P16" s="15">
        <v>3748.8</v>
      </c>
      <c r="Q16" s="15">
        <v>7045.1</v>
      </c>
      <c r="R16" s="15">
        <v>10464.25</v>
      </c>
      <c r="S16" s="15">
        <v>14044.1</v>
      </c>
      <c r="T16" s="15">
        <v>17605.5</v>
      </c>
      <c r="U16" s="15">
        <v>25107.4</v>
      </c>
      <c r="V16" s="15">
        <v>32847.25</v>
      </c>
      <c r="W16" s="15">
        <v>48751.5</v>
      </c>
      <c r="X16" s="15">
        <v>64720.7</v>
      </c>
      <c r="Y16" s="15">
        <v>138553.8</v>
      </c>
      <c r="Z16" s="244" t="s">
        <v>384</v>
      </c>
    </row>
    <row r="17" spans="1:26" ht="18.75" customHeight="1">
      <c r="A17" s="245" t="s">
        <v>86</v>
      </c>
      <c r="B17" s="226">
        <v>0</v>
      </c>
      <c r="C17" s="226">
        <v>0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50.8</v>
      </c>
      <c r="J17" s="226">
        <v>457.2</v>
      </c>
      <c r="K17" s="226">
        <v>934.7</v>
      </c>
      <c r="L17" s="226">
        <v>1881.5</v>
      </c>
      <c r="M17" s="226">
        <v>2988.3</v>
      </c>
      <c r="N17" s="226">
        <v>4108.45</v>
      </c>
      <c r="O17" s="226">
        <v>5682</v>
      </c>
      <c r="P17" s="226">
        <v>7484.1</v>
      </c>
      <c r="Q17" s="226">
        <v>12010.4</v>
      </c>
      <c r="R17" s="226">
        <v>16723.35</v>
      </c>
      <c r="S17" s="226">
        <v>21866.85</v>
      </c>
      <c r="T17" s="226">
        <v>27010.35</v>
      </c>
      <c r="U17" s="226">
        <v>37297.35</v>
      </c>
      <c r="V17" s="226">
        <v>48641</v>
      </c>
      <c r="W17" s="226">
        <v>71501</v>
      </c>
      <c r="X17" s="226">
        <v>94648.5</v>
      </c>
      <c r="Y17" s="226">
        <v>210461.85</v>
      </c>
      <c r="Z17" s="244" t="s">
        <v>385</v>
      </c>
    </row>
    <row r="18" spans="1:26" ht="18.75" customHeight="1">
      <c r="A18" s="245" t="s">
        <v>89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48.3</v>
      </c>
      <c r="M18" s="226">
        <v>258.2</v>
      </c>
      <c r="N18" s="226">
        <v>604</v>
      </c>
      <c r="O18" s="226">
        <v>1044.9</v>
      </c>
      <c r="P18" s="226">
        <v>2394.85</v>
      </c>
      <c r="Q18" s="226">
        <v>4579.1</v>
      </c>
      <c r="R18" s="226">
        <v>7084.9</v>
      </c>
      <c r="S18" s="226">
        <v>9836.15</v>
      </c>
      <c r="T18" s="226">
        <v>12730.8</v>
      </c>
      <c r="U18" s="226">
        <v>18928.6</v>
      </c>
      <c r="V18" s="226">
        <v>25458.6</v>
      </c>
      <c r="W18" s="226">
        <v>37544.65</v>
      </c>
      <c r="X18" s="226">
        <v>48404.55</v>
      </c>
      <c r="Y18" s="226">
        <v>102740.4</v>
      </c>
      <c r="Z18" s="244" t="s">
        <v>386</v>
      </c>
    </row>
    <row r="19" spans="1:26" ht="18.75" customHeight="1">
      <c r="A19" s="245" t="s">
        <v>19</v>
      </c>
      <c r="B19" s="226">
        <v>0</v>
      </c>
      <c r="C19" s="226">
        <v>0</v>
      </c>
      <c r="D19" s="226">
        <v>0</v>
      </c>
      <c r="E19" s="226">
        <v>0</v>
      </c>
      <c r="F19" s="226">
        <v>0</v>
      </c>
      <c r="G19" s="226">
        <v>0</v>
      </c>
      <c r="H19" s="226">
        <v>0</v>
      </c>
      <c r="I19" s="226">
        <v>0</v>
      </c>
      <c r="J19" s="226">
        <v>119.8</v>
      </c>
      <c r="K19" s="226">
        <v>253.3</v>
      </c>
      <c r="L19" s="226">
        <v>817</v>
      </c>
      <c r="M19" s="226">
        <v>1978.2</v>
      </c>
      <c r="N19" s="226">
        <v>3163.7</v>
      </c>
      <c r="O19" s="226">
        <v>4809.6</v>
      </c>
      <c r="P19" s="226">
        <v>6767.95</v>
      </c>
      <c r="Q19" s="226">
        <v>11529.25</v>
      </c>
      <c r="R19" s="226">
        <v>16429.7</v>
      </c>
      <c r="S19" s="226">
        <v>21976.55</v>
      </c>
      <c r="T19" s="226">
        <v>27695.55</v>
      </c>
      <c r="U19" s="226">
        <v>39294.25</v>
      </c>
      <c r="V19" s="226">
        <v>52012.05</v>
      </c>
      <c r="W19" s="226">
        <v>79444.45</v>
      </c>
      <c r="X19" s="226">
        <v>103801.45</v>
      </c>
      <c r="Y19" s="226">
        <v>215713.95</v>
      </c>
      <c r="Z19" s="244" t="s">
        <v>387</v>
      </c>
    </row>
    <row r="20" spans="1:26" ht="18.75" customHeight="1">
      <c r="A20" s="245" t="s">
        <v>69</v>
      </c>
      <c r="B20" s="226">
        <v>60</v>
      </c>
      <c r="C20" s="226">
        <v>60</v>
      </c>
      <c r="D20" s="226">
        <v>60</v>
      </c>
      <c r="E20" s="226">
        <v>60</v>
      </c>
      <c r="F20" s="226">
        <v>60</v>
      </c>
      <c r="G20" s="226">
        <v>60</v>
      </c>
      <c r="H20" s="226">
        <v>60</v>
      </c>
      <c r="I20" s="226">
        <v>60</v>
      </c>
      <c r="J20" s="226">
        <v>60</v>
      </c>
      <c r="K20" s="226">
        <v>60</v>
      </c>
      <c r="L20" s="226">
        <v>1090.65</v>
      </c>
      <c r="M20" s="226">
        <v>2262.55</v>
      </c>
      <c r="N20" s="226">
        <v>3574.7</v>
      </c>
      <c r="O20" s="226">
        <v>5159.3</v>
      </c>
      <c r="P20" s="226">
        <v>6907.95</v>
      </c>
      <c r="Q20" s="226">
        <v>11616.5</v>
      </c>
      <c r="R20" s="226">
        <v>16777.55</v>
      </c>
      <c r="S20" s="226">
        <v>22286.95</v>
      </c>
      <c r="T20" s="226">
        <v>27966.05</v>
      </c>
      <c r="U20" s="226">
        <v>39673.35</v>
      </c>
      <c r="V20" s="226">
        <v>52345.2</v>
      </c>
      <c r="W20" s="226">
        <v>77688.4</v>
      </c>
      <c r="X20" s="226">
        <v>103031.85</v>
      </c>
      <c r="Y20" s="226">
        <v>222951.65</v>
      </c>
      <c r="Z20" s="244" t="s">
        <v>388</v>
      </c>
    </row>
    <row r="21" spans="1:26" ht="18.75" customHeight="1">
      <c r="A21" s="245" t="s">
        <v>72</v>
      </c>
      <c r="B21" s="226">
        <v>0</v>
      </c>
      <c r="C21" s="226">
        <v>0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67.35</v>
      </c>
      <c r="M21" s="226">
        <v>1036.85</v>
      </c>
      <c r="N21" s="226">
        <v>3249.35</v>
      </c>
      <c r="O21" s="226">
        <v>5472.25</v>
      </c>
      <c r="P21" s="226">
        <v>7711.75</v>
      </c>
      <c r="Q21" s="226">
        <v>13796.5</v>
      </c>
      <c r="R21" s="226">
        <v>19966.55</v>
      </c>
      <c r="S21" s="226">
        <v>27023.1</v>
      </c>
      <c r="T21" s="226">
        <v>34129.25</v>
      </c>
      <c r="U21" s="226">
        <v>46609.35</v>
      </c>
      <c r="V21" s="226">
        <v>53437.1</v>
      </c>
      <c r="W21" s="226">
        <v>76405.75</v>
      </c>
      <c r="X21" s="226">
        <v>99437.35</v>
      </c>
      <c r="Y21" s="226">
        <v>226310.65</v>
      </c>
      <c r="Z21" s="244" t="s">
        <v>389</v>
      </c>
    </row>
    <row r="22" spans="1:26" ht="18.75" customHeight="1">
      <c r="A22" s="245" t="s">
        <v>75</v>
      </c>
      <c r="B22" s="226">
        <v>0</v>
      </c>
      <c r="C22" s="226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v>988</v>
      </c>
      <c r="O22" s="226">
        <v>2578.4</v>
      </c>
      <c r="P22" s="226">
        <v>4350.4</v>
      </c>
      <c r="Q22" s="226">
        <v>9376.15</v>
      </c>
      <c r="R22" s="226">
        <v>14883.15</v>
      </c>
      <c r="S22" s="226">
        <v>20699.8</v>
      </c>
      <c r="T22" s="226">
        <v>26774.05</v>
      </c>
      <c r="U22" s="226">
        <v>39562.85</v>
      </c>
      <c r="V22" s="226">
        <v>52835.2</v>
      </c>
      <c r="W22" s="226">
        <v>79778.35</v>
      </c>
      <c r="X22" s="226">
        <v>107136.4</v>
      </c>
      <c r="Y22" s="226">
        <v>247917.05</v>
      </c>
      <c r="Z22" s="244" t="s">
        <v>390</v>
      </c>
    </row>
    <row r="23" spans="1:26" ht="18.75" customHeight="1">
      <c r="A23" s="245" t="s">
        <v>78</v>
      </c>
      <c r="B23" s="226">
        <v>60</v>
      </c>
      <c r="C23" s="226">
        <v>60</v>
      </c>
      <c r="D23" s="226">
        <v>60</v>
      </c>
      <c r="E23" s="226">
        <v>60</v>
      </c>
      <c r="F23" s="226">
        <v>60</v>
      </c>
      <c r="G23" s="226">
        <v>60</v>
      </c>
      <c r="H23" s="226">
        <v>60</v>
      </c>
      <c r="I23" s="226">
        <v>60</v>
      </c>
      <c r="J23" s="226">
        <v>60</v>
      </c>
      <c r="K23" s="226">
        <v>60</v>
      </c>
      <c r="L23" s="226">
        <v>361.05</v>
      </c>
      <c r="M23" s="226">
        <v>1134.05</v>
      </c>
      <c r="N23" s="226">
        <v>2004.05</v>
      </c>
      <c r="O23" s="226">
        <v>2989.15</v>
      </c>
      <c r="P23" s="226">
        <v>4138.1</v>
      </c>
      <c r="Q23" s="226">
        <v>7613.45</v>
      </c>
      <c r="R23" s="226">
        <v>11807.5</v>
      </c>
      <c r="S23" s="226">
        <v>16611.25</v>
      </c>
      <c r="T23" s="226">
        <v>21908.95</v>
      </c>
      <c r="U23" s="226">
        <v>32953.3</v>
      </c>
      <c r="V23" s="226">
        <v>43976.1</v>
      </c>
      <c r="W23" s="226">
        <v>67460.05</v>
      </c>
      <c r="X23" s="226">
        <v>90200.35</v>
      </c>
      <c r="Y23" s="226">
        <v>189502.75</v>
      </c>
      <c r="Z23" s="244" t="s">
        <v>391</v>
      </c>
    </row>
    <row r="24" spans="1:26" ht="18.75" customHeight="1">
      <c r="A24" s="245" t="s">
        <v>81</v>
      </c>
      <c r="B24" s="226">
        <v>0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116.2</v>
      </c>
      <c r="I24" s="226">
        <v>560.8</v>
      </c>
      <c r="J24" s="226">
        <v>1101.35</v>
      </c>
      <c r="K24" s="226">
        <v>1684.8</v>
      </c>
      <c r="L24" s="226">
        <v>2886</v>
      </c>
      <c r="M24" s="226">
        <v>4055.2</v>
      </c>
      <c r="N24" s="226">
        <v>5544.25</v>
      </c>
      <c r="O24" s="226">
        <v>7140.9</v>
      </c>
      <c r="P24" s="226">
        <v>8793.7</v>
      </c>
      <c r="Q24" s="226">
        <v>13295.9</v>
      </c>
      <c r="R24" s="226">
        <v>17953.25</v>
      </c>
      <c r="S24" s="226">
        <v>22691.75</v>
      </c>
      <c r="T24" s="226">
        <v>27430.25</v>
      </c>
      <c r="U24" s="226">
        <v>37486</v>
      </c>
      <c r="V24" s="226">
        <v>47642.4</v>
      </c>
      <c r="W24" s="226">
        <v>68000.4</v>
      </c>
      <c r="X24" s="226">
        <v>87589.3</v>
      </c>
      <c r="Y24" s="226">
        <v>178808.75</v>
      </c>
      <c r="Z24" s="244" t="s">
        <v>392</v>
      </c>
    </row>
    <row r="25" spans="1:26" ht="18.75" customHeight="1">
      <c r="A25" s="245" t="s">
        <v>84</v>
      </c>
      <c r="B25" s="226">
        <v>0</v>
      </c>
      <c r="C25" s="226">
        <v>0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52.7</v>
      </c>
      <c r="J25" s="226">
        <v>150.7</v>
      </c>
      <c r="K25" s="226">
        <v>294.6</v>
      </c>
      <c r="L25" s="226">
        <v>695.6</v>
      </c>
      <c r="M25" s="226">
        <v>1285.95</v>
      </c>
      <c r="N25" s="226">
        <v>2102.95</v>
      </c>
      <c r="O25" s="226">
        <v>3104.5</v>
      </c>
      <c r="P25" s="226">
        <v>4250.65</v>
      </c>
      <c r="Q25" s="226">
        <v>7560.6</v>
      </c>
      <c r="R25" s="226">
        <v>11146.2</v>
      </c>
      <c r="S25" s="226">
        <v>14736.7</v>
      </c>
      <c r="T25" s="226">
        <v>18335.05</v>
      </c>
      <c r="U25" s="226">
        <v>25927.2</v>
      </c>
      <c r="V25" s="226">
        <v>33532.35</v>
      </c>
      <c r="W25" s="226">
        <v>48323.6</v>
      </c>
      <c r="X25" s="226">
        <v>62549.85</v>
      </c>
      <c r="Y25" s="226">
        <v>130192.25</v>
      </c>
      <c r="Z25" s="244" t="s">
        <v>393</v>
      </c>
    </row>
    <row r="26" spans="1:26" ht="18.75" customHeight="1">
      <c r="A26" s="245" t="s">
        <v>87</v>
      </c>
      <c r="B26" s="226">
        <v>0</v>
      </c>
      <c r="C26" s="226">
        <v>0</v>
      </c>
      <c r="D26" s="226">
        <v>0</v>
      </c>
      <c r="E26" s="226">
        <v>0</v>
      </c>
      <c r="F26" s="226">
        <v>0</v>
      </c>
      <c r="G26" s="485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759</v>
      </c>
      <c r="M26" s="226">
        <v>2081.7</v>
      </c>
      <c r="N26" s="226">
        <v>3490.95</v>
      </c>
      <c r="O26" s="226">
        <v>5000.4</v>
      </c>
      <c r="P26" s="226">
        <v>6674.55</v>
      </c>
      <c r="Q26" s="226">
        <v>11250.9</v>
      </c>
      <c r="R26" s="226">
        <v>16243.2</v>
      </c>
      <c r="S26" s="226">
        <v>21703.3</v>
      </c>
      <c r="T26" s="226">
        <v>27378</v>
      </c>
      <c r="U26" s="226">
        <v>39528</v>
      </c>
      <c r="V26" s="226">
        <v>51645.45</v>
      </c>
      <c r="W26" s="226">
        <v>75946.95</v>
      </c>
      <c r="X26" s="226">
        <v>100224</v>
      </c>
      <c r="Y26" s="226">
        <v>211555.8</v>
      </c>
      <c r="Z26" s="244" t="s">
        <v>394</v>
      </c>
    </row>
    <row r="27" spans="1:26" ht="18.75" customHeight="1">
      <c r="A27" s="245" t="s">
        <v>90</v>
      </c>
      <c r="B27" s="226">
        <v>0</v>
      </c>
      <c r="C27" s="226">
        <v>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237</v>
      </c>
      <c r="N27" s="226">
        <v>1190</v>
      </c>
      <c r="O27" s="226">
        <v>2393</v>
      </c>
      <c r="P27" s="226">
        <v>3794</v>
      </c>
      <c r="Q27" s="226">
        <v>7769</v>
      </c>
      <c r="R27" s="226">
        <v>12509</v>
      </c>
      <c r="S27" s="226">
        <v>17299</v>
      </c>
      <c r="T27" s="226">
        <v>22176</v>
      </c>
      <c r="U27" s="226">
        <v>32006</v>
      </c>
      <c r="V27" s="226">
        <v>42286</v>
      </c>
      <c r="W27" s="226">
        <v>62900</v>
      </c>
      <c r="X27" s="226">
        <v>83561</v>
      </c>
      <c r="Y27" s="226">
        <v>188531</v>
      </c>
      <c r="Z27" s="244" t="s">
        <v>395</v>
      </c>
    </row>
    <row r="28" spans="1:26" ht="18.75" customHeight="1">
      <c r="A28" s="245" t="s">
        <v>67</v>
      </c>
      <c r="B28" s="226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69.8</v>
      </c>
      <c r="K28" s="226">
        <v>178.8</v>
      </c>
      <c r="L28" s="226">
        <v>621.3</v>
      </c>
      <c r="M28" s="226">
        <v>1277.5</v>
      </c>
      <c r="N28" s="226">
        <v>2136.4</v>
      </c>
      <c r="O28" s="226">
        <v>3178.4</v>
      </c>
      <c r="P28" s="226">
        <v>4421</v>
      </c>
      <c r="Q28" s="226">
        <v>8000.6</v>
      </c>
      <c r="R28" s="226">
        <v>12077.2</v>
      </c>
      <c r="S28" s="226">
        <v>16557.65</v>
      </c>
      <c r="T28" s="226">
        <v>21245.2</v>
      </c>
      <c r="U28" s="226">
        <v>30809.9</v>
      </c>
      <c r="V28" s="226">
        <v>40764.4</v>
      </c>
      <c r="W28" s="226">
        <v>60958.8</v>
      </c>
      <c r="X28" s="226">
        <v>82026.9</v>
      </c>
      <c r="Y28" s="226">
        <v>189916.2</v>
      </c>
      <c r="Z28" s="244" t="s">
        <v>396</v>
      </c>
    </row>
    <row r="29" spans="1:26" ht="18.75" customHeight="1">
      <c r="A29" s="245" t="s">
        <v>70</v>
      </c>
      <c r="B29" s="226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234.55</v>
      </c>
      <c r="M29" s="226">
        <v>1091.75</v>
      </c>
      <c r="N29" s="226">
        <v>2435.7</v>
      </c>
      <c r="O29" s="226">
        <v>3869.6</v>
      </c>
      <c r="P29" s="226">
        <v>5553.05</v>
      </c>
      <c r="Q29" s="226">
        <v>9973.45</v>
      </c>
      <c r="R29" s="226">
        <v>14450.7</v>
      </c>
      <c r="S29" s="226">
        <v>19239.55</v>
      </c>
      <c r="T29" s="226">
        <v>24179.45</v>
      </c>
      <c r="U29" s="226">
        <v>34251.5</v>
      </c>
      <c r="V29" s="226">
        <v>44773.8</v>
      </c>
      <c r="W29" s="226">
        <v>67056.4</v>
      </c>
      <c r="X29" s="226">
        <v>89445.4</v>
      </c>
      <c r="Y29" s="226">
        <v>207913.25</v>
      </c>
      <c r="Z29" s="244" t="s">
        <v>397</v>
      </c>
    </row>
    <row r="30" spans="1:26" ht="18.75" customHeight="1">
      <c r="A30" s="245" t="s">
        <v>73</v>
      </c>
      <c r="B30" s="226">
        <v>20</v>
      </c>
      <c r="C30" s="226">
        <v>20</v>
      </c>
      <c r="D30" s="226">
        <v>20</v>
      </c>
      <c r="E30" s="226">
        <v>20</v>
      </c>
      <c r="F30" s="226">
        <v>20</v>
      </c>
      <c r="G30" s="226">
        <v>20</v>
      </c>
      <c r="H30" s="226">
        <v>20</v>
      </c>
      <c r="I30" s="226">
        <v>20</v>
      </c>
      <c r="J30" s="226">
        <v>20</v>
      </c>
      <c r="K30" s="226">
        <v>92.75</v>
      </c>
      <c r="L30" s="226">
        <v>670.1</v>
      </c>
      <c r="M30" s="226">
        <v>1090.2</v>
      </c>
      <c r="N30" s="226">
        <v>1910.35</v>
      </c>
      <c r="O30" s="226">
        <v>3202.25</v>
      </c>
      <c r="P30" s="226">
        <v>4724.15</v>
      </c>
      <c r="Q30" s="226">
        <v>9240.85</v>
      </c>
      <c r="R30" s="226">
        <v>14821.1</v>
      </c>
      <c r="S30" s="226">
        <v>20389.9</v>
      </c>
      <c r="T30" s="226">
        <v>26092.25</v>
      </c>
      <c r="U30" s="226">
        <v>38094.1</v>
      </c>
      <c r="V30" s="226">
        <v>50737.2</v>
      </c>
      <c r="W30" s="226">
        <v>76815.95</v>
      </c>
      <c r="X30" s="226">
        <v>103200.75</v>
      </c>
      <c r="Y30" s="226">
        <v>235736</v>
      </c>
      <c r="Z30" s="244" t="s">
        <v>398</v>
      </c>
    </row>
    <row r="31" spans="1:26" ht="18.75" customHeight="1">
      <c r="A31" s="245" t="s">
        <v>76</v>
      </c>
      <c r="B31" s="226">
        <v>0</v>
      </c>
      <c r="C31" s="226">
        <v>0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260.75</v>
      </c>
      <c r="M31" s="226">
        <v>1420.6</v>
      </c>
      <c r="N31" s="226">
        <v>3291.9</v>
      </c>
      <c r="O31" s="226">
        <v>5618.65</v>
      </c>
      <c r="P31" s="226">
        <v>8553.6</v>
      </c>
      <c r="Q31" s="226">
        <v>12950.85</v>
      </c>
      <c r="R31" s="226">
        <v>17236.6</v>
      </c>
      <c r="S31" s="226">
        <v>22182.4</v>
      </c>
      <c r="T31" s="226">
        <v>27641.8</v>
      </c>
      <c r="U31" s="226">
        <v>38549.55</v>
      </c>
      <c r="V31" s="226">
        <v>51902.1</v>
      </c>
      <c r="W31" s="226">
        <v>81100.4</v>
      </c>
      <c r="X31" s="226">
        <v>111543.45</v>
      </c>
      <c r="Y31" s="226">
        <v>264150</v>
      </c>
      <c r="Z31" s="244" t="s">
        <v>399</v>
      </c>
    </row>
    <row r="32" spans="1:26" ht="18.75" customHeight="1">
      <c r="A32" s="245" t="s">
        <v>20</v>
      </c>
      <c r="B32" s="226">
        <v>34</v>
      </c>
      <c r="C32" s="226">
        <v>34</v>
      </c>
      <c r="D32" s="226">
        <v>34</v>
      </c>
      <c r="E32" s="226">
        <v>34</v>
      </c>
      <c r="F32" s="226">
        <v>34</v>
      </c>
      <c r="G32" s="226">
        <v>34</v>
      </c>
      <c r="H32" s="226">
        <v>34</v>
      </c>
      <c r="I32" s="226">
        <v>34</v>
      </c>
      <c r="J32" s="226">
        <v>80.39999999999995</v>
      </c>
      <c r="K32" s="226">
        <v>359.25</v>
      </c>
      <c r="L32" s="226">
        <v>1344.4</v>
      </c>
      <c r="M32" s="226">
        <v>2383.15</v>
      </c>
      <c r="N32" s="226">
        <v>3437.9</v>
      </c>
      <c r="O32" s="226">
        <v>4520</v>
      </c>
      <c r="P32" s="226">
        <v>5857.35</v>
      </c>
      <c r="Q32" s="226">
        <v>9600.25</v>
      </c>
      <c r="R32" s="226">
        <v>13999.35</v>
      </c>
      <c r="S32" s="226">
        <v>20130.7</v>
      </c>
      <c r="T32" s="226">
        <v>26092.7</v>
      </c>
      <c r="U32" s="226">
        <v>37740.7</v>
      </c>
      <c r="V32" s="226">
        <v>49611.75</v>
      </c>
      <c r="W32" s="226">
        <v>74203.4</v>
      </c>
      <c r="X32" s="226">
        <v>97221.5</v>
      </c>
      <c r="Y32" s="226">
        <v>211130.5</v>
      </c>
      <c r="Z32" s="244" t="s">
        <v>400</v>
      </c>
    </row>
    <row r="33" spans="1:26" ht="18.75" customHeight="1">
      <c r="A33" s="245" t="s">
        <v>21</v>
      </c>
      <c r="B33" s="226">
        <v>0</v>
      </c>
      <c r="C33" s="226">
        <v>0</v>
      </c>
      <c r="D33" s="226">
        <v>0</v>
      </c>
      <c r="E33" s="226">
        <v>0</v>
      </c>
      <c r="F33" s="226">
        <v>0</v>
      </c>
      <c r="G33" s="226">
        <v>7.008</v>
      </c>
      <c r="H33" s="226">
        <v>176.64</v>
      </c>
      <c r="I33" s="226">
        <v>349.44</v>
      </c>
      <c r="J33" s="226">
        <v>685.92</v>
      </c>
      <c r="K33" s="226">
        <v>1033.632</v>
      </c>
      <c r="L33" s="226">
        <v>2532.384</v>
      </c>
      <c r="M33" s="226">
        <v>4552.704</v>
      </c>
      <c r="N33" s="226">
        <v>6310.56</v>
      </c>
      <c r="O33" s="226">
        <v>7911.84</v>
      </c>
      <c r="P33" s="226">
        <v>10053.792000000001</v>
      </c>
      <c r="Q33" s="226">
        <v>16317.12</v>
      </c>
      <c r="R33" s="226">
        <v>22441.632</v>
      </c>
      <c r="S33" s="226">
        <v>28926.048000000003</v>
      </c>
      <c r="T33" s="226">
        <v>35823.648</v>
      </c>
      <c r="U33" s="226">
        <v>49726.08</v>
      </c>
      <c r="V33" s="226">
        <v>64382.97600000001</v>
      </c>
      <c r="W33" s="226">
        <v>94266.24</v>
      </c>
      <c r="X33" s="226">
        <v>119294.4</v>
      </c>
      <c r="Y33" s="226">
        <v>244518.72</v>
      </c>
      <c r="Z33" s="244" t="s">
        <v>401</v>
      </c>
    </row>
    <row r="34" spans="1:26" ht="18.75" customHeight="1">
      <c r="A34" s="245" t="s">
        <v>22</v>
      </c>
      <c r="B34" s="226">
        <v>25</v>
      </c>
      <c r="C34" s="226">
        <v>25</v>
      </c>
      <c r="D34" s="226">
        <v>25</v>
      </c>
      <c r="E34" s="226">
        <v>25</v>
      </c>
      <c r="F34" s="226">
        <v>25</v>
      </c>
      <c r="G34" s="226">
        <v>25</v>
      </c>
      <c r="H34" s="226">
        <v>25</v>
      </c>
      <c r="I34" s="226">
        <v>25</v>
      </c>
      <c r="J34" s="226">
        <v>25</v>
      </c>
      <c r="K34" s="226">
        <v>25</v>
      </c>
      <c r="L34" s="226">
        <v>25</v>
      </c>
      <c r="M34" s="226">
        <v>59.7</v>
      </c>
      <c r="N34" s="226">
        <v>1911.85</v>
      </c>
      <c r="O34" s="226">
        <v>3913.9</v>
      </c>
      <c r="P34" s="226">
        <v>5835.75</v>
      </c>
      <c r="Q34" s="226">
        <v>10798.4</v>
      </c>
      <c r="R34" s="226">
        <v>16610.35</v>
      </c>
      <c r="S34" s="226">
        <v>22700.8</v>
      </c>
      <c r="T34" s="226">
        <v>28988.65</v>
      </c>
      <c r="U34" s="226">
        <v>41987.95</v>
      </c>
      <c r="V34" s="226">
        <v>55533.35</v>
      </c>
      <c r="W34" s="226">
        <v>83684.95</v>
      </c>
      <c r="X34" s="226">
        <v>112629.8</v>
      </c>
      <c r="Y34" s="226">
        <v>261627.45</v>
      </c>
      <c r="Z34" s="244" t="s">
        <v>402</v>
      </c>
    </row>
    <row r="35" spans="1:26" ht="18.75" customHeight="1">
      <c r="A35" s="245" t="s">
        <v>23</v>
      </c>
      <c r="B35" s="226">
        <v>0</v>
      </c>
      <c r="C35" s="226">
        <v>0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138.1</v>
      </c>
      <c r="K35" s="226">
        <v>478.35</v>
      </c>
      <c r="L35" s="226">
        <v>1706.8</v>
      </c>
      <c r="M35" s="226">
        <v>3331.05</v>
      </c>
      <c r="N35" s="226">
        <v>4970.05</v>
      </c>
      <c r="O35" s="226">
        <v>7033.35</v>
      </c>
      <c r="P35" s="226">
        <v>9096.6</v>
      </c>
      <c r="Q35" s="226">
        <v>14264</v>
      </c>
      <c r="R35" s="226">
        <v>20257.05</v>
      </c>
      <c r="S35" s="226">
        <v>26250.15</v>
      </c>
      <c r="T35" s="226">
        <v>32243.25</v>
      </c>
      <c r="U35" s="226">
        <v>44582.5</v>
      </c>
      <c r="V35" s="226">
        <v>59010.3</v>
      </c>
      <c r="W35" s="226">
        <v>87865.85</v>
      </c>
      <c r="X35" s="226">
        <v>116743.15</v>
      </c>
      <c r="Y35" s="226">
        <v>264139.75</v>
      </c>
      <c r="Z35" s="244" t="s">
        <v>403</v>
      </c>
    </row>
    <row r="36" spans="1:26" ht="18.75" customHeight="1">
      <c r="A36" s="24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44"/>
    </row>
    <row r="37" spans="1:26" ht="18.75" customHeight="1">
      <c r="A37" s="246" t="s">
        <v>91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93</v>
      </c>
      <c r="M37" s="226">
        <v>182</v>
      </c>
      <c r="N37" s="226">
        <v>328</v>
      </c>
      <c r="O37" s="226">
        <v>574</v>
      </c>
      <c r="P37" s="226">
        <v>832</v>
      </c>
      <c r="Q37" s="226">
        <v>1770</v>
      </c>
      <c r="R37" s="226">
        <v>3091</v>
      </c>
      <c r="S37" s="226">
        <v>5130</v>
      </c>
      <c r="T37" s="226">
        <v>8055</v>
      </c>
      <c r="U37" s="226">
        <v>13905</v>
      </c>
      <c r="V37" s="226">
        <v>19742</v>
      </c>
      <c r="W37" s="226">
        <v>31442</v>
      </c>
      <c r="X37" s="226">
        <v>43129</v>
      </c>
      <c r="Y37" s="226">
        <v>101073.5</v>
      </c>
      <c r="Z37" s="244" t="s">
        <v>427</v>
      </c>
    </row>
    <row r="38" spans="1:26" ht="18.75" customHeigh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9"/>
      <c r="L38" s="248"/>
      <c r="M38" s="248"/>
      <c r="X38" s="244"/>
      <c r="Z38" s="244"/>
    </row>
    <row r="39" spans="1:26" ht="18.75" customHeight="1">
      <c r="A39" s="243"/>
      <c r="B39" s="571" t="s">
        <v>24</v>
      </c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3"/>
      <c r="N39" s="571" t="s">
        <v>404</v>
      </c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3"/>
      <c r="Z39" s="244"/>
    </row>
    <row r="40" spans="1:26" ht="18.75" customHeight="1">
      <c r="A40" s="250" t="s">
        <v>170</v>
      </c>
      <c r="B40" s="11">
        <v>0.192</v>
      </c>
      <c r="C40" s="11">
        <v>0.16</v>
      </c>
      <c r="D40" s="11">
        <v>0.13714285714285715</v>
      </c>
      <c r="E40" s="11">
        <v>0.12</v>
      </c>
      <c r="F40" s="11">
        <v>0.096</v>
      </c>
      <c r="G40" s="11">
        <v>0.08</v>
      </c>
      <c r="H40" s="11">
        <v>0.06857142857142857</v>
      </c>
      <c r="I40" s="11">
        <v>0.06</v>
      </c>
      <c r="J40" s="11">
        <v>0.05333333333333334</v>
      </c>
      <c r="K40" s="11">
        <v>0.33320000000000005</v>
      </c>
      <c r="L40" s="11">
        <v>1.1401666666666666</v>
      </c>
      <c r="M40" s="11">
        <v>2.064857142857143</v>
      </c>
      <c r="N40" s="11">
        <v>3.005625</v>
      </c>
      <c r="O40" s="11">
        <v>3.693888888888889</v>
      </c>
      <c r="P40" s="11">
        <v>4.5182</v>
      </c>
      <c r="Q40" s="11">
        <v>6.3966400000000005</v>
      </c>
      <c r="R40" s="11">
        <v>7.905</v>
      </c>
      <c r="S40" s="11">
        <v>9.263657142857145</v>
      </c>
      <c r="T40" s="11">
        <v>10.43445</v>
      </c>
      <c r="U40" s="11">
        <v>12.388200000000001</v>
      </c>
      <c r="V40" s="11">
        <v>13.980500000000001</v>
      </c>
      <c r="W40" s="11">
        <v>16.53725</v>
      </c>
      <c r="X40" s="11">
        <v>18.59938</v>
      </c>
      <c r="Y40" s="11">
        <v>22.74871</v>
      </c>
      <c r="Z40" s="244" t="s">
        <v>378</v>
      </c>
    </row>
    <row r="41" spans="1:26" ht="18.75" customHeight="1">
      <c r="A41" s="250" t="s">
        <v>68</v>
      </c>
      <c r="B41" s="255">
        <v>0</v>
      </c>
      <c r="C41" s="255">
        <v>0</v>
      </c>
      <c r="D41" s="255">
        <v>0</v>
      </c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0.47650000000000003</v>
      </c>
      <c r="L41" s="255">
        <v>2.1758333333333337</v>
      </c>
      <c r="M41" s="255">
        <v>4.1825714285714275</v>
      </c>
      <c r="N41" s="255">
        <v>5.8026875</v>
      </c>
      <c r="O41" s="255">
        <v>7.127333333333333</v>
      </c>
      <c r="P41" s="255">
        <v>8.0752</v>
      </c>
      <c r="Q41" s="255">
        <v>10.135760000000001</v>
      </c>
      <c r="R41" s="255">
        <v>11.8774</v>
      </c>
      <c r="S41" s="255">
        <v>13.345857142857142</v>
      </c>
      <c r="T41" s="255">
        <v>14.653250000000002</v>
      </c>
      <c r="U41" s="255">
        <v>16.76554</v>
      </c>
      <c r="V41" s="255">
        <v>18.227916666666665</v>
      </c>
      <c r="W41" s="255">
        <v>20.29775</v>
      </c>
      <c r="X41" s="255">
        <v>21.74323</v>
      </c>
      <c r="Y41" s="255">
        <v>24.84429</v>
      </c>
      <c r="Z41" s="244" t="s">
        <v>379</v>
      </c>
    </row>
    <row r="42" spans="1:26" ht="18.75" customHeight="1">
      <c r="A42" s="250" t="s">
        <v>71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0.1111111111111111</v>
      </c>
      <c r="K42" s="11">
        <v>0.1</v>
      </c>
      <c r="L42" s="11">
        <v>0.4041666666666667</v>
      </c>
      <c r="M42" s="11">
        <v>1.7540000000000004</v>
      </c>
      <c r="N42" s="11">
        <v>3.26725</v>
      </c>
      <c r="O42" s="11">
        <v>4.409222222222223</v>
      </c>
      <c r="P42" s="11">
        <v>5.322799999999999</v>
      </c>
      <c r="Q42" s="11">
        <v>7.20104</v>
      </c>
      <c r="R42" s="11">
        <v>8.798533333333335</v>
      </c>
      <c r="S42" s="11">
        <v>9.992571428571429</v>
      </c>
      <c r="T42" s="11">
        <v>11.106</v>
      </c>
      <c r="U42" s="11">
        <v>12.664800000000001</v>
      </c>
      <c r="V42" s="11">
        <v>13.870833333333332</v>
      </c>
      <c r="W42" s="11">
        <v>15.521875</v>
      </c>
      <c r="X42" s="11">
        <v>16.507959999999997</v>
      </c>
      <c r="Y42" s="11">
        <v>17.856930000000002</v>
      </c>
      <c r="Z42" s="244" t="s">
        <v>380</v>
      </c>
    </row>
    <row r="43" spans="1:26" ht="18.75" customHeight="1">
      <c r="A43" s="250" t="s">
        <v>74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0.47518399999999994</v>
      </c>
      <c r="L43" s="11">
        <v>2.6637066666666667</v>
      </c>
      <c r="M43" s="11">
        <v>4.052217142857143</v>
      </c>
      <c r="N43" s="11">
        <v>5.07449</v>
      </c>
      <c r="O43" s="11">
        <v>5.869591111111112</v>
      </c>
      <c r="P43" s="11">
        <v>6.566824</v>
      </c>
      <c r="Q43" s="11">
        <v>7.895225600000002</v>
      </c>
      <c r="R43" s="11">
        <v>8.729866666666666</v>
      </c>
      <c r="S43" s="11">
        <v>9.448342857142856</v>
      </c>
      <c r="T43" s="11">
        <v>9.9872</v>
      </c>
      <c r="U43" s="11">
        <v>10.7416</v>
      </c>
      <c r="V43" s="11">
        <v>11.239437333333333</v>
      </c>
      <c r="W43" s="11">
        <v>11.869378</v>
      </c>
      <c r="X43" s="11">
        <v>12.244284799999999</v>
      </c>
      <c r="Y43" s="11">
        <v>12.9986848</v>
      </c>
      <c r="Z43" s="244" t="s">
        <v>381</v>
      </c>
    </row>
    <row r="44" spans="1:26" ht="18.75" customHeight="1">
      <c r="A44" s="250" t="s">
        <v>77</v>
      </c>
      <c r="B44" s="255">
        <v>0</v>
      </c>
      <c r="C44" s="255">
        <v>0</v>
      </c>
      <c r="D44" s="255">
        <v>0</v>
      </c>
      <c r="E44" s="255">
        <v>0</v>
      </c>
      <c r="F44" s="255">
        <v>0</v>
      </c>
      <c r="G44" s="255">
        <v>0.13233333333333336</v>
      </c>
      <c r="H44" s="255">
        <v>0.40099999999999997</v>
      </c>
      <c r="I44" s="255">
        <v>0.8029999999999999</v>
      </c>
      <c r="J44" s="255">
        <v>1.2783333333333333</v>
      </c>
      <c r="K44" s="255">
        <v>1.7597</v>
      </c>
      <c r="L44" s="255">
        <v>2.7456666666666667</v>
      </c>
      <c r="M44" s="255">
        <v>3.5731428571428574</v>
      </c>
      <c r="N44" s="255">
        <v>4.2166875</v>
      </c>
      <c r="O44" s="255">
        <v>4.879888888888888</v>
      </c>
      <c r="P44" s="255">
        <v>5.45635</v>
      </c>
      <c r="Q44" s="255">
        <v>6.620960000000001</v>
      </c>
      <c r="R44" s="255">
        <v>7.566366666666665</v>
      </c>
      <c r="S44" s="255">
        <v>8.330714285714286</v>
      </c>
      <c r="T44" s="255">
        <v>8.903975</v>
      </c>
      <c r="U44" s="255">
        <v>9.70654</v>
      </c>
      <c r="V44" s="255">
        <v>10.236783333333333</v>
      </c>
      <c r="W44" s="255">
        <v>10.906787499999998</v>
      </c>
      <c r="X44" s="255">
        <v>11.283019999999999</v>
      </c>
      <c r="Y44" s="255">
        <v>11.68322</v>
      </c>
      <c r="Z44" s="244" t="s">
        <v>382</v>
      </c>
    </row>
    <row r="45" spans="1:26" ht="18.75" customHeight="1">
      <c r="A45" s="250" t="s">
        <v>80</v>
      </c>
      <c r="B45" s="255">
        <v>0</v>
      </c>
      <c r="C45" s="255">
        <v>0</v>
      </c>
      <c r="D45" s="255">
        <v>0</v>
      </c>
      <c r="E45" s="255">
        <v>0</v>
      </c>
      <c r="F45" s="255">
        <v>0</v>
      </c>
      <c r="G45" s="255">
        <v>0.5435</v>
      </c>
      <c r="H45" s="255">
        <v>1.7084285714285714</v>
      </c>
      <c r="I45" s="255">
        <v>2.582</v>
      </c>
      <c r="J45" s="255">
        <v>3.2616666666666667</v>
      </c>
      <c r="K45" s="255">
        <v>3.8868</v>
      </c>
      <c r="L45" s="255">
        <v>4.643249999999999</v>
      </c>
      <c r="M45" s="255">
        <v>5.513642857142857</v>
      </c>
      <c r="N45" s="255">
        <v>6.234375</v>
      </c>
      <c r="O45" s="255">
        <v>6.779944444444444</v>
      </c>
      <c r="P45" s="255">
        <v>7.31145</v>
      </c>
      <c r="Q45" s="255">
        <v>8.26272</v>
      </c>
      <c r="R45" s="255">
        <v>8.9241</v>
      </c>
      <c r="S45" s="255">
        <v>9.396514285714288</v>
      </c>
      <c r="T45" s="255">
        <v>9.744024999999999</v>
      </c>
      <c r="U45" s="255">
        <v>10.24142</v>
      </c>
      <c r="V45" s="255">
        <v>10.573016666666666</v>
      </c>
      <c r="W45" s="255">
        <v>10.984125</v>
      </c>
      <c r="X45" s="255">
        <v>11.233500000000001</v>
      </c>
      <c r="Y45" s="255">
        <v>11.728170000000002</v>
      </c>
      <c r="Z45" s="244" t="s">
        <v>383</v>
      </c>
    </row>
    <row r="46" spans="1:26" ht="18.75" customHeight="1">
      <c r="A46" s="250" t="s">
        <v>83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0.1111111111111111</v>
      </c>
      <c r="K46" s="11">
        <v>0.1</v>
      </c>
      <c r="L46" s="11">
        <v>0.08333333333333334</v>
      </c>
      <c r="M46" s="11">
        <v>0.608</v>
      </c>
      <c r="N46" s="11">
        <v>1.5819374999999996</v>
      </c>
      <c r="O46" s="11">
        <v>2.741777777777778</v>
      </c>
      <c r="P46" s="11">
        <v>3.7488</v>
      </c>
      <c r="Q46" s="11">
        <v>5.63608</v>
      </c>
      <c r="R46" s="11">
        <v>6.976166666666667</v>
      </c>
      <c r="S46" s="11">
        <v>8.0252</v>
      </c>
      <c r="T46" s="11">
        <v>8.80275</v>
      </c>
      <c r="U46" s="11">
        <v>10.04296</v>
      </c>
      <c r="V46" s="11">
        <v>10.949083333333332</v>
      </c>
      <c r="W46" s="11">
        <v>12.187875</v>
      </c>
      <c r="X46" s="11">
        <v>12.944139999999999</v>
      </c>
      <c r="Y46" s="11">
        <v>13.85538</v>
      </c>
      <c r="Z46" s="244" t="s">
        <v>384</v>
      </c>
    </row>
    <row r="47" spans="1:26" ht="18.75" customHeight="1">
      <c r="A47" s="250" t="s">
        <v>86</v>
      </c>
      <c r="B47" s="255">
        <v>0</v>
      </c>
      <c r="C47" s="255">
        <v>0</v>
      </c>
      <c r="D47" s="255">
        <v>0</v>
      </c>
      <c r="E47" s="255">
        <v>0</v>
      </c>
      <c r="F47" s="255">
        <v>0</v>
      </c>
      <c r="G47" s="255">
        <v>0</v>
      </c>
      <c r="H47" s="255">
        <v>0</v>
      </c>
      <c r="I47" s="255">
        <v>0.12699999999999997</v>
      </c>
      <c r="J47" s="255">
        <v>1.016</v>
      </c>
      <c r="K47" s="255">
        <v>1.8694</v>
      </c>
      <c r="L47" s="255">
        <v>3.1358333333333337</v>
      </c>
      <c r="M47" s="255">
        <v>4.269</v>
      </c>
      <c r="N47" s="255">
        <v>5.1355625</v>
      </c>
      <c r="O47" s="255">
        <v>6.313333333333332</v>
      </c>
      <c r="P47" s="255">
        <v>7.484099999999999</v>
      </c>
      <c r="Q47" s="255">
        <v>9.60832</v>
      </c>
      <c r="R47" s="255">
        <v>11.1489</v>
      </c>
      <c r="S47" s="255">
        <v>12.495342857142859</v>
      </c>
      <c r="T47" s="255">
        <v>13.505175</v>
      </c>
      <c r="U47" s="255">
        <v>14.91894</v>
      </c>
      <c r="V47" s="255">
        <v>16.21366666666667</v>
      </c>
      <c r="W47" s="255">
        <v>17.87525</v>
      </c>
      <c r="X47" s="255">
        <v>18.9297</v>
      </c>
      <c r="Y47" s="255">
        <v>21.046185</v>
      </c>
      <c r="Z47" s="244" t="s">
        <v>385</v>
      </c>
    </row>
    <row r="48" spans="1:26" ht="18.75" customHeight="1">
      <c r="A48" s="250" t="s">
        <v>89</v>
      </c>
      <c r="B48" s="255">
        <v>0</v>
      </c>
      <c r="C48" s="255">
        <v>0</v>
      </c>
      <c r="D48" s="255">
        <v>0</v>
      </c>
      <c r="E48" s="255">
        <v>0</v>
      </c>
      <c r="F48" s="255">
        <v>0</v>
      </c>
      <c r="G48" s="255">
        <v>0</v>
      </c>
      <c r="H48" s="255">
        <v>0</v>
      </c>
      <c r="I48" s="255">
        <v>0</v>
      </c>
      <c r="J48" s="255">
        <v>0</v>
      </c>
      <c r="K48" s="255">
        <v>0</v>
      </c>
      <c r="L48" s="255">
        <v>0.0805</v>
      </c>
      <c r="M48" s="255">
        <v>0.36885714285714283</v>
      </c>
      <c r="N48" s="255">
        <v>0.755</v>
      </c>
      <c r="O48" s="255">
        <v>1.1609999999999998</v>
      </c>
      <c r="P48" s="255">
        <v>2.39485</v>
      </c>
      <c r="Q48" s="255">
        <v>3.6632799999999994</v>
      </c>
      <c r="R48" s="255">
        <v>4.7232666666666665</v>
      </c>
      <c r="S48" s="255">
        <v>5.620657142857143</v>
      </c>
      <c r="T48" s="255">
        <v>6.3654</v>
      </c>
      <c r="U48" s="255">
        <v>7.571440000000002</v>
      </c>
      <c r="V48" s="255">
        <v>8.4862</v>
      </c>
      <c r="W48" s="255">
        <v>9.386162500000001</v>
      </c>
      <c r="X48" s="255">
        <v>9.680909999999999</v>
      </c>
      <c r="Y48" s="255">
        <v>10.27404</v>
      </c>
      <c r="Z48" s="244" t="s">
        <v>386</v>
      </c>
    </row>
    <row r="49" spans="1:26" ht="18.75" customHeight="1">
      <c r="A49" s="250" t="s">
        <v>19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0.2662222222222222</v>
      </c>
      <c r="K49" s="11">
        <v>0.5065999999999999</v>
      </c>
      <c r="L49" s="11">
        <v>1.3616666666666664</v>
      </c>
      <c r="M49" s="11">
        <v>2.826</v>
      </c>
      <c r="N49" s="11">
        <v>3.9546249999999996</v>
      </c>
      <c r="O49" s="11">
        <v>5.343999999999999</v>
      </c>
      <c r="P49" s="11">
        <v>6.767950000000001</v>
      </c>
      <c r="Q49" s="11">
        <v>9.2234</v>
      </c>
      <c r="R49" s="11">
        <v>10.953133333333334</v>
      </c>
      <c r="S49" s="11">
        <v>12.55802857142857</v>
      </c>
      <c r="T49" s="11">
        <v>13.847774999999999</v>
      </c>
      <c r="U49" s="11">
        <v>15.7177</v>
      </c>
      <c r="V49" s="11">
        <v>17.337349999999997</v>
      </c>
      <c r="W49" s="11">
        <v>19.861112499999994</v>
      </c>
      <c r="X49" s="11">
        <v>20.76029</v>
      </c>
      <c r="Y49" s="11">
        <v>21.571395</v>
      </c>
      <c r="Z49" s="244" t="s">
        <v>387</v>
      </c>
    </row>
    <row r="50" spans="1:26" ht="18.75" customHeight="1">
      <c r="A50" s="250" t="s">
        <v>69</v>
      </c>
      <c r="B50" s="11">
        <v>0.48</v>
      </c>
      <c r="C50" s="11">
        <v>0.4</v>
      </c>
      <c r="D50" s="11">
        <v>0.34285714285714286</v>
      </c>
      <c r="E50" s="11">
        <v>0.3</v>
      </c>
      <c r="F50" s="11">
        <v>0.24</v>
      </c>
      <c r="G50" s="11">
        <v>0.2</v>
      </c>
      <c r="H50" s="11">
        <v>0.17142857142857143</v>
      </c>
      <c r="I50" s="11">
        <v>0.15</v>
      </c>
      <c r="J50" s="11">
        <v>0.13333333333333333</v>
      </c>
      <c r="K50" s="11">
        <v>0.12</v>
      </c>
      <c r="L50" s="11">
        <v>1.8177500000000002</v>
      </c>
      <c r="M50" s="11">
        <v>3.2322142857142864</v>
      </c>
      <c r="N50" s="11">
        <v>4.468374999999999</v>
      </c>
      <c r="O50" s="11">
        <v>5.732555555555557</v>
      </c>
      <c r="P50" s="11">
        <v>6.9079500000000005</v>
      </c>
      <c r="Q50" s="11">
        <v>9.2932</v>
      </c>
      <c r="R50" s="11">
        <v>11.185033333333333</v>
      </c>
      <c r="S50" s="11">
        <v>12.735400000000002</v>
      </c>
      <c r="T50" s="11">
        <v>13.983025</v>
      </c>
      <c r="U50" s="11">
        <v>15.869339999999996</v>
      </c>
      <c r="V50" s="11">
        <v>17.448400000000003</v>
      </c>
      <c r="W50" s="11">
        <v>19.422099999999997</v>
      </c>
      <c r="X50" s="11">
        <v>20.60637</v>
      </c>
      <c r="Y50" s="11">
        <v>22.295165000000004</v>
      </c>
      <c r="Z50" s="244" t="s">
        <v>388</v>
      </c>
    </row>
    <row r="51" spans="1:26" ht="18.75" customHeight="1">
      <c r="A51" s="250" t="s">
        <v>72</v>
      </c>
      <c r="B51" s="255">
        <v>0</v>
      </c>
      <c r="C51" s="255">
        <v>0</v>
      </c>
      <c r="D51" s="255">
        <v>0</v>
      </c>
      <c r="E51" s="255">
        <v>0</v>
      </c>
      <c r="F51" s="255">
        <v>0</v>
      </c>
      <c r="G51" s="255"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0.11225000000000002</v>
      </c>
      <c r="M51" s="255">
        <v>1.4812142857142856</v>
      </c>
      <c r="N51" s="255">
        <v>4.0616875</v>
      </c>
      <c r="O51" s="255">
        <v>6.080277777777778</v>
      </c>
      <c r="P51" s="255">
        <v>7.71175</v>
      </c>
      <c r="Q51" s="255">
        <v>11.0372</v>
      </c>
      <c r="R51" s="255">
        <v>13.311033333333333</v>
      </c>
      <c r="S51" s="255">
        <v>15.441771428571426</v>
      </c>
      <c r="T51" s="255">
        <v>17.064625</v>
      </c>
      <c r="U51" s="255">
        <v>18.64374</v>
      </c>
      <c r="V51" s="255">
        <v>17.812366666666666</v>
      </c>
      <c r="W51" s="255">
        <v>19.1014375</v>
      </c>
      <c r="X51" s="255">
        <v>19.88747</v>
      </c>
      <c r="Y51" s="255">
        <v>22.631065</v>
      </c>
      <c r="Z51" s="244" t="s">
        <v>389</v>
      </c>
    </row>
    <row r="52" spans="1:26" ht="18.75" customHeight="1">
      <c r="A52" s="250" t="s">
        <v>75</v>
      </c>
      <c r="B52" s="255">
        <v>0</v>
      </c>
      <c r="C52" s="255">
        <v>0</v>
      </c>
      <c r="D52" s="255">
        <v>0</v>
      </c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>
        <v>0</v>
      </c>
      <c r="N52" s="255">
        <v>1.235</v>
      </c>
      <c r="O52" s="255">
        <v>2.8648888888888893</v>
      </c>
      <c r="P52" s="255">
        <v>4.3504000000000005</v>
      </c>
      <c r="Q52" s="255">
        <v>7.50092</v>
      </c>
      <c r="R52" s="255">
        <v>9.9221</v>
      </c>
      <c r="S52" s="255">
        <v>11.828457142857145</v>
      </c>
      <c r="T52" s="255">
        <v>13.387025</v>
      </c>
      <c r="U52" s="255">
        <v>15.82514</v>
      </c>
      <c r="V52" s="255">
        <v>17.611733333333333</v>
      </c>
      <c r="W52" s="255">
        <v>19.9445875</v>
      </c>
      <c r="X52" s="255">
        <v>21.42728</v>
      </c>
      <c r="Y52" s="255">
        <v>24.791705</v>
      </c>
      <c r="Z52" s="244" t="s">
        <v>390</v>
      </c>
    </row>
    <row r="53" spans="1:26" ht="18.75" customHeight="1">
      <c r="A53" s="250" t="s">
        <v>78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0.15</v>
      </c>
      <c r="J53" s="11">
        <v>0.13333333333333333</v>
      </c>
      <c r="K53" s="11">
        <v>0.12</v>
      </c>
      <c r="L53" s="11">
        <v>0.60175</v>
      </c>
      <c r="M53" s="11">
        <v>1.6200714285714284</v>
      </c>
      <c r="N53" s="11">
        <v>2.5050625</v>
      </c>
      <c r="O53" s="11">
        <v>3.321277777777778</v>
      </c>
      <c r="P53" s="11">
        <v>4.1381</v>
      </c>
      <c r="Q53" s="11">
        <v>6.09076</v>
      </c>
      <c r="R53" s="11">
        <v>7.871666666666669</v>
      </c>
      <c r="S53" s="11">
        <v>9.492142857142857</v>
      </c>
      <c r="T53" s="11">
        <v>10.954475</v>
      </c>
      <c r="U53" s="11">
        <v>13.181320000000001</v>
      </c>
      <c r="V53" s="11">
        <v>14.6587</v>
      </c>
      <c r="W53" s="11">
        <v>16.8650125</v>
      </c>
      <c r="X53" s="11">
        <v>18.040069999999996</v>
      </c>
      <c r="Y53" s="11">
        <v>18.950275</v>
      </c>
      <c r="Z53" s="244" t="s">
        <v>391</v>
      </c>
    </row>
    <row r="54" spans="1:26" ht="18.75" customHeight="1">
      <c r="A54" s="250" t="s">
        <v>81</v>
      </c>
      <c r="B54" s="255">
        <v>0</v>
      </c>
      <c r="C54" s="255">
        <v>0</v>
      </c>
      <c r="D54" s="255">
        <v>0</v>
      </c>
      <c r="E54" s="255">
        <v>0</v>
      </c>
      <c r="F54" s="255">
        <v>0</v>
      </c>
      <c r="G54" s="255">
        <v>0</v>
      </c>
      <c r="H54" s="255">
        <v>0.332</v>
      </c>
      <c r="I54" s="255">
        <v>1.4020000000000001</v>
      </c>
      <c r="J54" s="255">
        <v>2.4474444444444443</v>
      </c>
      <c r="K54" s="255">
        <v>3.3696</v>
      </c>
      <c r="L54" s="255">
        <v>4.81</v>
      </c>
      <c r="M54" s="255">
        <v>5.793142857142857</v>
      </c>
      <c r="N54" s="255">
        <v>6.9303125</v>
      </c>
      <c r="O54" s="255">
        <v>7.934333333333334</v>
      </c>
      <c r="P54" s="255">
        <v>8.7937</v>
      </c>
      <c r="Q54" s="255">
        <v>10.63672</v>
      </c>
      <c r="R54" s="255">
        <v>11.968833333333333</v>
      </c>
      <c r="S54" s="255">
        <v>12.966714285714287</v>
      </c>
      <c r="T54" s="255">
        <v>13.715125</v>
      </c>
      <c r="U54" s="255">
        <v>14.994399999999999</v>
      </c>
      <c r="V54" s="255">
        <v>15.8808</v>
      </c>
      <c r="W54" s="255">
        <v>17.0001</v>
      </c>
      <c r="X54" s="255">
        <v>17.517860000000002</v>
      </c>
      <c r="Y54" s="255">
        <v>17.880875000000003</v>
      </c>
      <c r="Z54" s="244" t="s">
        <v>392</v>
      </c>
    </row>
    <row r="55" spans="1:26" ht="18.75" customHeight="1">
      <c r="A55" s="250" t="s">
        <v>84</v>
      </c>
      <c r="B55" s="255">
        <v>0</v>
      </c>
      <c r="C55" s="255">
        <v>0</v>
      </c>
      <c r="D55" s="255">
        <v>0</v>
      </c>
      <c r="E55" s="255">
        <v>0</v>
      </c>
      <c r="F55" s="255">
        <v>0</v>
      </c>
      <c r="G55" s="255">
        <v>0</v>
      </c>
      <c r="H55" s="255">
        <v>0</v>
      </c>
      <c r="I55" s="255">
        <v>0.13175</v>
      </c>
      <c r="J55" s="255">
        <v>0.33488888888888885</v>
      </c>
      <c r="K55" s="255">
        <v>0.5892000000000001</v>
      </c>
      <c r="L55" s="255">
        <v>1.1593333333333333</v>
      </c>
      <c r="M55" s="255">
        <v>1.8370714285714282</v>
      </c>
      <c r="N55" s="255">
        <v>2.6286875</v>
      </c>
      <c r="O55" s="255">
        <v>3.4494444444444454</v>
      </c>
      <c r="P55" s="255">
        <v>4.250649999999999</v>
      </c>
      <c r="Q55" s="255">
        <v>6.0484800000000005</v>
      </c>
      <c r="R55" s="255">
        <v>7.4308</v>
      </c>
      <c r="S55" s="255">
        <v>8.420971428571427</v>
      </c>
      <c r="T55" s="255">
        <v>9.167525</v>
      </c>
      <c r="U55" s="255">
        <v>10.37088</v>
      </c>
      <c r="V55" s="255">
        <v>11.177450000000002</v>
      </c>
      <c r="W55" s="255">
        <v>12.0809</v>
      </c>
      <c r="X55" s="255">
        <v>12.509970000000001</v>
      </c>
      <c r="Y55" s="255">
        <v>13.019225</v>
      </c>
      <c r="Z55" s="244" t="s">
        <v>393</v>
      </c>
    </row>
    <row r="56" spans="1:26" ht="18.75" customHeight="1">
      <c r="A56" s="250" t="s">
        <v>87</v>
      </c>
      <c r="B56" s="255">
        <v>0</v>
      </c>
      <c r="C56" s="255">
        <v>0</v>
      </c>
      <c r="D56" s="255">
        <v>0</v>
      </c>
      <c r="E56" s="255">
        <v>0</v>
      </c>
      <c r="F56" s="255">
        <v>0</v>
      </c>
      <c r="G56" s="486">
        <v>0</v>
      </c>
      <c r="H56" s="255">
        <v>0</v>
      </c>
      <c r="I56" s="255">
        <v>0</v>
      </c>
      <c r="J56" s="255">
        <v>0</v>
      </c>
      <c r="K56" s="255">
        <v>0</v>
      </c>
      <c r="L56" s="255">
        <v>1.265</v>
      </c>
      <c r="M56" s="255">
        <v>2.9738571428571428</v>
      </c>
      <c r="N56" s="255">
        <v>4.3636875</v>
      </c>
      <c r="O56" s="255">
        <v>5.556</v>
      </c>
      <c r="P56" s="255">
        <v>6.67455</v>
      </c>
      <c r="Q56" s="255">
        <v>9.00072</v>
      </c>
      <c r="R56" s="255">
        <v>10.8288</v>
      </c>
      <c r="S56" s="255">
        <v>12.401885714285713</v>
      </c>
      <c r="T56" s="255">
        <v>13.689000000000002</v>
      </c>
      <c r="U56" s="255">
        <v>15.811200000000003</v>
      </c>
      <c r="V56" s="255">
        <v>17.215149999999998</v>
      </c>
      <c r="W56" s="255">
        <v>18.9867375</v>
      </c>
      <c r="X56" s="255">
        <v>20.0448</v>
      </c>
      <c r="Y56" s="255">
        <v>21.15558</v>
      </c>
      <c r="Z56" s="244" t="s">
        <v>394</v>
      </c>
    </row>
    <row r="57" spans="1:26" ht="18.75" customHeight="1">
      <c r="A57" s="250" t="s">
        <v>90</v>
      </c>
      <c r="B57" s="255">
        <v>0</v>
      </c>
      <c r="C57" s="255"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  <c r="L57" s="255">
        <v>0</v>
      </c>
      <c r="M57" s="255">
        <v>0.3385714285714286</v>
      </c>
      <c r="N57" s="255">
        <v>1.4875</v>
      </c>
      <c r="O57" s="255">
        <v>2.658888888888889</v>
      </c>
      <c r="P57" s="255">
        <v>3.794</v>
      </c>
      <c r="Q57" s="255">
        <v>6.2152</v>
      </c>
      <c r="R57" s="255">
        <v>8.339333333333334</v>
      </c>
      <c r="S57" s="255">
        <v>9.885142857142858</v>
      </c>
      <c r="T57" s="255">
        <v>11.088000000000001</v>
      </c>
      <c r="U57" s="255">
        <v>12.8024</v>
      </c>
      <c r="V57" s="255">
        <v>14.095333333333334</v>
      </c>
      <c r="W57" s="255">
        <v>15.725</v>
      </c>
      <c r="X57" s="255">
        <v>16.7122</v>
      </c>
      <c r="Y57" s="255">
        <v>18.8531</v>
      </c>
      <c r="Z57" s="244" t="s">
        <v>395</v>
      </c>
    </row>
    <row r="58" spans="1:26" ht="18.75" customHeight="1">
      <c r="A58" s="250" t="s">
        <v>67</v>
      </c>
      <c r="B58" s="255">
        <v>0</v>
      </c>
      <c r="C58" s="255">
        <v>0</v>
      </c>
      <c r="D58" s="255">
        <v>0</v>
      </c>
      <c r="E58" s="255">
        <v>0</v>
      </c>
      <c r="F58" s="255">
        <v>0</v>
      </c>
      <c r="G58" s="255">
        <v>0</v>
      </c>
      <c r="H58" s="255">
        <v>0</v>
      </c>
      <c r="I58" s="255">
        <v>0</v>
      </c>
      <c r="J58" s="255">
        <v>0.1551111111111111</v>
      </c>
      <c r="K58" s="255">
        <v>0.35760000000000003</v>
      </c>
      <c r="L58" s="255">
        <v>1.0354999999999999</v>
      </c>
      <c r="M58" s="255">
        <v>1.825</v>
      </c>
      <c r="N58" s="255">
        <v>2.6704999999999997</v>
      </c>
      <c r="O58" s="255">
        <v>3.5315555555555553</v>
      </c>
      <c r="P58" s="255">
        <v>4.421</v>
      </c>
      <c r="Q58" s="255">
        <v>6.40048</v>
      </c>
      <c r="R58" s="255">
        <v>8.051466666666666</v>
      </c>
      <c r="S58" s="255">
        <v>9.461514285714284</v>
      </c>
      <c r="T58" s="255">
        <v>10.622599999999998</v>
      </c>
      <c r="U58" s="255">
        <v>12.32396</v>
      </c>
      <c r="V58" s="255">
        <v>13.588133333333333</v>
      </c>
      <c r="W58" s="255">
        <v>15.239700000000001</v>
      </c>
      <c r="X58" s="255">
        <v>16.40538</v>
      </c>
      <c r="Y58" s="255">
        <v>18.991619999999998</v>
      </c>
      <c r="Z58" s="244" t="s">
        <v>396</v>
      </c>
    </row>
    <row r="59" spans="1:26" ht="18.75" customHeight="1">
      <c r="A59" s="250" t="s">
        <v>70</v>
      </c>
      <c r="B59" s="255">
        <v>0</v>
      </c>
      <c r="C59" s="255">
        <v>0</v>
      </c>
      <c r="D59" s="255">
        <v>0</v>
      </c>
      <c r="E59" s="255">
        <v>0</v>
      </c>
      <c r="F59" s="255">
        <v>0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0.3909166666666667</v>
      </c>
      <c r="M59" s="255">
        <v>1.559642857142857</v>
      </c>
      <c r="N59" s="255">
        <v>3.0446250000000004</v>
      </c>
      <c r="O59" s="255">
        <v>4.299555555555556</v>
      </c>
      <c r="P59" s="255">
        <v>5.553050000000001</v>
      </c>
      <c r="Q59" s="255">
        <v>7.9787599999999985</v>
      </c>
      <c r="R59" s="255">
        <v>9.6338</v>
      </c>
      <c r="S59" s="255">
        <v>10.994028571428572</v>
      </c>
      <c r="T59" s="255">
        <v>12.089724999999998</v>
      </c>
      <c r="U59" s="255">
        <v>13.7006</v>
      </c>
      <c r="V59" s="255">
        <v>14.924599999999998</v>
      </c>
      <c r="W59" s="255">
        <v>16.7641</v>
      </c>
      <c r="X59" s="255">
        <v>17.88908</v>
      </c>
      <c r="Y59" s="255">
        <v>20.791325</v>
      </c>
      <c r="Z59" s="244" t="s">
        <v>397</v>
      </c>
    </row>
    <row r="60" spans="1:26" ht="18.75" customHeight="1">
      <c r="A60" s="250" t="s">
        <v>73</v>
      </c>
      <c r="B60" s="11">
        <v>0.16</v>
      </c>
      <c r="C60" s="11">
        <v>0.13333333333333333</v>
      </c>
      <c r="D60" s="11">
        <v>0.1142857142857143</v>
      </c>
      <c r="E60" s="11">
        <v>0.1</v>
      </c>
      <c r="F60" s="11">
        <v>0.08</v>
      </c>
      <c r="G60" s="11">
        <v>0.06666666666666667</v>
      </c>
      <c r="H60" s="11">
        <v>0.05714285714285715</v>
      </c>
      <c r="I60" s="11">
        <v>0.05</v>
      </c>
      <c r="J60" s="11">
        <v>0.044444444444444446</v>
      </c>
      <c r="K60" s="11">
        <v>0.1855</v>
      </c>
      <c r="L60" s="11">
        <v>1.1168333333333331</v>
      </c>
      <c r="M60" s="11">
        <v>1.5574285714285714</v>
      </c>
      <c r="N60" s="11">
        <v>2.3879374999999996</v>
      </c>
      <c r="O60" s="11">
        <v>3.5580555555555553</v>
      </c>
      <c r="P60" s="11">
        <v>4.72415</v>
      </c>
      <c r="Q60" s="11">
        <v>7.392679999999999</v>
      </c>
      <c r="R60" s="11">
        <v>9.880733333333334</v>
      </c>
      <c r="S60" s="11">
        <v>11.651371428571428</v>
      </c>
      <c r="T60" s="11">
        <v>13.046125</v>
      </c>
      <c r="U60" s="11">
        <v>15.237639999999999</v>
      </c>
      <c r="V60" s="11">
        <v>16.912399999999998</v>
      </c>
      <c r="W60" s="11">
        <v>19.2039875</v>
      </c>
      <c r="X60" s="11">
        <v>20.64015</v>
      </c>
      <c r="Y60" s="11">
        <v>23.5736</v>
      </c>
      <c r="Z60" s="244" t="s">
        <v>398</v>
      </c>
    </row>
    <row r="61" spans="1:26" ht="18.75" customHeight="1">
      <c r="A61" s="250" t="s">
        <v>76</v>
      </c>
      <c r="B61" s="255">
        <v>0</v>
      </c>
      <c r="C61" s="255">
        <v>0</v>
      </c>
      <c r="D61" s="255">
        <v>0</v>
      </c>
      <c r="E61" s="255">
        <v>0</v>
      </c>
      <c r="F61" s="255">
        <v>0</v>
      </c>
      <c r="G61" s="255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0.4345833333333333</v>
      </c>
      <c r="M61" s="255">
        <v>2.0294285714285714</v>
      </c>
      <c r="N61" s="255">
        <v>4.114875</v>
      </c>
      <c r="O61" s="255">
        <v>6.242944444444444</v>
      </c>
      <c r="P61" s="255">
        <v>8.5536</v>
      </c>
      <c r="Q61" s="255">
        <v>10.36068</v>
      </c>
      <c r="R61" s="255">
        <v>11.491066666666667</v>
      </c>
      <c r="S61" s="255">
        <v>12.675657142857144</v>
      </c>
      <c r="T61" s="255">
        <v>13.820900000000002</v>
      </c>
      <c r="U61" s="255">
        <v>15.419820000000001</v>
      </c>
      <c r="V61" s="255">
        <v>17.300700000000003</v>
      </c>
      <c r="W61" s="255">
        <v>20.2751</v>
      </c>
      <c r="X61" s="255">
        <v>22.308690000000002</v>
      </c>
      <c r="Y61" s="255">
        <v>26.415</v>
      </c>
      <c r="Z61" s="244" t="s">
        <v>399</v>
      </c>
    </row>
    <row r="62" spans="1:26" ht="18.75" customHeight="1">
      <c r="A62" s="250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0.11333333333333334</v>
      </c>
      <c r="H62" s="11">
        <v>0.09714285714285714</v>
      </c>
      <c r="I62" s="11">
        <v>0.085</v>
      </c>
      <c r="J62" s="11">
        <v>0.17866666666666656</v>
      </c>
      <c r="K62" s="11">
        <v>0.7184999999999999</v>
      </c>
      <c r="L62" s="11">
        <v>2.2406666666666664</v>
      </c>
      <c r="M62" s="11">
        <v>3.4045000000000005</v>
      </c>
      <c r="N62" s="11">
        <v>4.297375</v>
      </c>
      <c r="O62" s="11">
        <v>5.022222222222222</v>
      </c>
      <c r="P62" s="11">
        <v>5.857349999999999</v>
      </c>
      <c r="Q62" s="11">
        <v>7.680199999999998</v>
      </c>
      <c r="R62" s="11">
        <v>9.332899999999999</v>
      </c>
      <c r="S62" s="11">
        <v>11.503257142857143</v>
      </c>
      <c r="T62" s="11">
        <v>13.04635</v>
      </c>
      <c r="U62" s="11">
        <v>15.096279999999998</v>
      </c>
      <c r="V62" s="11">
        <v>16.53725</v>
      </c>
      <c r="W62" s="11">
        <v>18.55085</v>
      </c>
      <c r="X62" s="11">
        <v>19.444300000000002</v>
      </c>
      <c r="Y62" s="11">
        <v>21.11305</v>
      </c>
      <c r="Z62" s="244" t="s">
        <v>400</v>
      </c>
    </row>
    <row r="63" spans="1:26" ht="18.75" customHeight="1">
      <c r="A63" s="250" t="s">
        <v>21</v>
      </c>
      <c r="B63" s="255">
        <v>0</v>
      </c>
      <c r="C63" s="255">
        <v>0</v>
      </c>
      <c r="D63" s="255">
        <v>0</v>
      </c>
      <c r="E63" s="255">
        <v>0</v>
      </c>
      <c r="F63" s="255">
        <v>0</v>
      </c>
      <c r="G63" s="255">
        <v>0.023360000000000002</v>
      </c>
      <c r="H63" s="255">
        <v>0.5046857142857143</v>
      </c>
      <c r="I63" s="255">
        <v>0.8736</v>
      </c>
      <c r="J63" s="255">
        <v>1.5242666666666669</v>
      </c>
      <c r="K63" s="255">
        <v>2.067264</v>
      </c>
      <c r="L63" s="255">
        <v>4.2206399999999995</v>
      </c>
      <c r="M63" s="255">
        <v>6.503862857142857</v>
      </c>
      <c r="N63" s="255">
        <v>7.888200000000001</v>
      </c>
      <c r="O63" s="255">
        <v>8.790933333333333</v>
      </c>
      <c r="P63" s="255">
        <v>10.053792000000001</v>
      </c>
      <c r="Q63" s="255">
        <v>13.053696</v>
      </c>
      <c r="R63" s="255">
        <v>14.961088</v>
      </c>
      <c r="S63" s="255">
        <v>16.529170285714287</v>
      </c>
      <c r="T63" s="255">
        <v>17.911824000000003</v>
      </c>
      <c r="U63" s="255">
        <v>19.890432</v>
      </c>
      <c r="V63" s="255">
        <v>21.460992000000005</v>
      </c>
      <c r="W63" s="255">
        <v>23.56656</v>
      </c>
      <c r="X63" s="255">
        <v>23.85888</v>
      </c>
      <c r="Y63" s="255">
        <v>24.451872</v>
      </c>
      <c r="Z63" s="244" t="s">
        <v>401</v>
      </c>
    </row>
    <row r="64" spans="1:26" ht="18.75" customHeight="1">
      <c r="A64" s="250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0.0852857142857143</v>
      </c>
      <c r="N64" s="11">
        <v>2.3898125</v>
      </c>
      <c r="O64" s="11">
        <v>4.348777777777777</v>
      </c>
      <c r="P64" s="11">
        <v>5.83575</v>
      </c>
      <c r="Q64" s="11">
        <v>8.63872</v>
      </c>
      <c r="R64" s="11">
        <v>11.073566666666666</v>
      </c>
      <c r="S64" s="11">
        <v>12.971885714285714</v>
      </c>
      <c r="T64" s="11">
        <v>14.494325</v>
      </c>
      <c r="U64" s="11">
        <v>16.79518</v>
      </c>
      <c r="V64" s="11">
        <v>18.51111666666667</v>
      </c>
      <c r="W64" s="11">
        <v>20.9212375</v>
      </c>
      <c r="X64" s="11">
        <v>22.52596</v>
      </c>
      <c r="Y64" s="11">
        <v>26.162745000000005</v>
      </c>
      <c r="Z64" s="244" t="s">
        <v>402</v>
      </c>
    </row>
    <row r="65" spans="1:26" ht="18.75" customHeight="1">
      <c r="A65" s="250" t="s">
        <v>23</v>
      </c>
      <c r="B65" s="255">
        <v>0</v>
      </c>
      <c r="C65" s="255">
        <v>0</v>
      </c>
      <c r="D65" s="255">
        <v>0</v>
      </c>
      <c r="E65" s="255">
        <v>0</v>
      </c>
      <c r="F65" s="255">
        <v>0</v>
      </c>
      <c r="G65" s="255">
        <v>0</v>
      </c>
      <c r="H65" s="255">
        <v>0</v>
      </c>
      <c r="I65" s="255">
        <v>0</v>
      </c>
      <c r="J65" s="255">
        <v>0.30688888888888893</v>
      </c>
      <c r="K65" s="255">
        <v>0.9566999999999999</v>
      </c>
      <c r="L65" s="255">
        <v>2.8446666666666665</v>
      </c>
      <c r="M65" s="255">
        <v>4.758642857142856</v>
      </c>
      <c r="N65" s="255">
        <v>6.212562500000001</v>
      </c>
      <c r="O65" s="255">
        <v>7.8148333333333335</v>
      </c>
      <c r="P65" s="255">
        <v>9.0966</v>
      </c>
      <c r="Q65" s="255">
        <v>11.411200000000001</v>
      </c>
      <c r="R65" s="255">
        <v>13.5047</v>
      </c>
      <c r="S65" s="255">
        <v>15.000085714285715</v>
      </c>
      <c r="T65" s="255">
        <v>16.121625</v>
      </c>
      <c r="U65" s="255">
        <v>17.832999999999995</v>
      </c>
      <c r="V65" s="255">
        <v>19.6701</v>
      </c>
      <c r="W65" s="255">
        <v>21.9664625</v>
      </c>
      <c r="X65" s="255">
        <v>23.348629999999996</v>
      </c>
      <c r="Y65" s="255">
        <v>26.413975</v>
      </c>
      <c r="Z65" s="244" t="s">
        <v>403</v>
      </c>
    </row>
    <row r="66" spans="1:26" ht="18.75" customHeight="1">
      <c r="A66" s="250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44"/>
    </row>
    <row r="67" spans="1:26" ht="18.75" customHeight="1">
      <c r="A67" s="252" t="s">
        <v>91</v>
      </c>
      <c r="B67" s="255">
        <v>0</v>
      </c>
      <c r="C67" s="255">
        <v>0</v>
      </c>
      <c r="D67" s="255">
        <v>0</v>
      </c>
      <c r="E67" s="255">
        <v>0</v>
      </c>
      <c r="F67" s="255">
        <v>0</v>
      </c>
      <c r="G67" s="255">
        <v>0</v>
      </c>
      <c r="H67" s="255">
        <v>0</v>
      </c>
      <c r="I67" s="255">
        <v>0</v>
      </c>
      <c r="J67" s="255">
        <v>0</v>
      </c>
      <c r="K67" s="255">
        <v>0</v>
      </c>
      <c r="L67" s="255">
        <v>0.155</v>
      </c>
      <c r="M67" s="255">
        <v>0.26</v>
      </c>
      <c r="N67" s="255">
        <v>0.41</v>
      </c>
      <c r="O67" s="255">
        <v>0.6377777777777778</v>
      </c>
      <c r="P67" s="255">
        <v>0.832</v>
      </c>
      <c r="Q67" s="255">
        <v>1.4160000000000001</v>
      </c>
      <c r="R67" s="255">
        <v>2.0606666666666666</v>
      </c>
      <c r="S67" s="255">
        <v>2.9314285714285715</v>
      </c>
      <c r="T67" s="255">
        <v>4.0275</v>
      </c>
      <c r="U67" s="255">
        <v>5.562</v>
      </c>
      <c r="V67" s="255">
        <v>6.580666666666667</v>
      </c>
      <c r="W67" s="255">
        <v>7.860499999999999</v>
      </c>
      <c r="X67" s="255">
        <v>8.6258</v>
      </c>
      <c r="Y67" s="255">
        <v>10.10735</v>
      </c>
      <c r="Z67" s="244" t="s">
        <v>427</v>
      </c>
    </row>
    <row r="68" spans="2:13" ht="18.75" customHeight="1"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2:13" ht="18.75" customHeight="1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2:13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</row>
    <row r="71" spans="2:13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</row>
    <row r="72" spans="2:13" ht="12.75"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</row>
    <row r="73" spans="2:13" ht="12.75"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</row>
    <row r="74" spans="2:13" ht="12.75"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</row>
    <row r="75" spans="2:13" ht="12.75"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</row>
    <row r="76" spans="2:13" ht="12.75"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</row>
    <row r="77" spans="2:13" ht="12.75"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</row>
    <row r="78" spans="2:13" ht="12.75"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</row>
    <row r="79" spans="2:13" ht="12.75"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</row>
    <row r="80" spans="2:13" ht="12.7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</row>
    <row r="81" spans="2:13" ht="12.75"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</row>
    <row r="82" spans="2:13" ht="12.75"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</row>
    <row r="83" spans="2:13" ht="12.75"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</row>
    <row r="84" spans="2:13" ht="12.75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</row>
    <row r="85" spans="2:13" ht="12.75"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</row>
    <row r="86" spans="2:13" ht="12.75"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</row>
    <row r="87" spans="2:13" ht="12.75"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</row>
    <row r="88" spans="2:13" ht="12.75"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</row>
    <row r="89" spans="2:13" ht="12.75"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</row>
    <row r="90" spans="2:13" ht="12.75"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</row>
    <row r="91" spans="2:13" ht="12.75"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</row>
    <row r="92" spans="2:13" ht="12.75"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</row>
    <row r="93" spans="2:13" ht="12.75"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</row>
    <row r="94" spans="2:13" ht="12.75"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</row>
    <row r="95" spans="2:13" ht="12.75"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</row>
    <row r="96" spans="2:13" ht="12.75"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</row>
    <row r="97" spans="2:13" ht="12.75"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</row>
    <row r="98" spans="2:13" ht="12.75"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</row>
    <row r="99" spans="2:13" ht="12.75"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</row>
    <row r="100" spans="2:13" ht="12.75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</row>
    <row r="101" spans="2:13" ht="12.75"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</row>
    <row r="102" spans="2:13" ht="12.75"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</row>
    <row r="103" spans="2:13" ht="12.75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</row>
    <row r="104" spans="2:13" ht="12.75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</row>
    <row r="105" spans="2:13" ht="12.7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</row>
    <row r="106" spans="2:13" ht="12.75"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</row>
    <row r="107" spans="2:13" ht="12.75"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</row>
    <row r="108" spans="2:13" ht="12.75"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</row>
    <row r="109" spans="2:13" ht="12.75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</row>
    <row r="110" spans="2:13" ht="12.7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</row>
    <row r="111" spans="2:13" ht="12.75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</row>
    <row r="112" spans="2:13" ht="12.75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</row>
    <row r="113" spans="2:13" ht="12.75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</row>
    <row r="114" spans="2:13" ht="12.7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</row>
    <row r="115" spans="2:13" ht="12.75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</row>
    <row r="116" spans="2:13" ht="12.75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</row>
    <row r="117" spans="2:13" ht="12.75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</row>
    <row r="118" spans="2:13" ht="12.7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</row>
    <row r="119" spans="2:13" ht="12.7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</row>
    <row r="120" spans="2:13" ht="12.75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</row>
  </sheetData>
  <mergeCells count="6">
    <mergeCell ref="N39:Y39"/>
    <mergeCell ref="B9:L9"/>
    <mergeCell ref="B6:M6"/>
    <mergeCell ref="N6:Y6"/>
    <mergeCell ref="N9:Y9"/>
    <mergeCell ref="B39:M3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&amp;C&amp;"Helvetica,Fett"&amp;12 2009</oddHeader>
    <oddFooter>&amp;L28-29&amp;C&amp;"Helvetica,Standard" Eidg. Steuerverwaltung  -  Administration fédérale des contributions  -  Amministrazione federale delle contribuzioni</oddFooter>
  </headerFooter>
  <colBreaks count="1" manualBreakCount="1">
    <brk id="13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Q1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5.00390625" style="95" customWidth="1"/>
    <col min="2" max="2" width="9.7109375" style="95" customWidth="1"/>
    <col min="3" max="3" width="11.28125" style="95" bestFit="1" customWidth="1"/>
    <col min="4" max="4" width="9.7109375" style="95" customWidth="1"/>
    <col min="5" max="6" width="9.8515625" style="95" customWidth="1"/>
    <col min="7" max="7" width="10.00390625" style="95" customWidth="1"/>
    <col min="8" max="8" width="11.7109375" style="95" customWidth="1"/>
    <col min="9" max="9" width="2.7109375" style="95" customWidth="1"/>
    <col min="10" max="10" width="9.57421875" style="95" customWidth="1"/>
    <col min="11" max="11" width="9.7109375" style="95" customWidth="1"/>
    <col min="12" max="12" width="9.57421875" style="95" customWidth="1"/>
    <col min="13" max="13" width="9.7109375" style="95" customWidth="1"/>
    <col min="14" max="14" width="10.00390625" style="95" customWidth="1"/>
    <col min="15" max="15" width="10.140625" style="95" customWidth="1"/>
    <col min="16" max="16" width="11.421875" style="95" customWidth="1"/>
    <col min="17" max="248" width="12.7109375" style="95" customWidth="1"/>
    <col min="249" max="16384" width="10.28125" style="95" customWidth="1"/>
  </cols>
  <sheetData>
    <row r="1" spans="1:16" ht="18.75" customHeight="1">
      <c r="A1" s="93" t="s">
        <v>160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75" customHeight="1">
      <c r="A3" s="445" t="s">
        <v>93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.75" customHeight="1">
      <c r="A4" s="445" t="s">
        <v>94</v>
      </c>
      <c r="B4" s="94"/>
      <c r="C4" s="94"/>
      <c r="D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8.75" customHeight="1" thickBot="1">
      <c r="A6" s="97">
        <v>13</v>
      </c>
      <c r="B6" s="94"/>
      <c r="C6" s="98"/>
      <c r="D6" s="98"/>
      <c r="E6" s="98"/>
      <c r="F6" s="98"/>
      <c r="G6" s="98"/>
      <c r="H6" s="94"/>
      <c r="I6" s="94"/>
      <c r="J6" s="99"/>
      <c r="K6" s="98"/>
      <c r="L6" s="98"/>
      <c r="M6" s="98"/>
      <c r="N6" s="98"/>
      <c r="O6" s="98"/>
      <c r="P6" s="98"/>
    </row>
    <row r="7" spans="1:16" ht="18.75" customHeight="1">
      <c r="A7" s="96" t="s">
        <v>10</v>
      </c>
      <c r="B7" s="121" t="s">
        <v>175</v>
      </c>
      <c r="C7" s="122"/>
      <c r="D7" s="122"/>
      <c r="E7" s="122"/>
      <c r="F7" s="122"/>
      <c r="G7" s="122"/>
      <c r="H7" s="133"/>
      <c r="I7" s="97"/>
      <c r="J7" s="137" t="s">
        <v>176</v>
      </c>
      <c r="K7" s="123"/>
      <c r="L7" s="123"/>
      <c r="M7" s="123"/>
      <c r="N7" s="123"/>
      <c r="O7" s="123"/>
      <c r="P7" s="124"/>
    </row>
    <row r="8" spans="1:16" ht="18.75" customHeight="1">
      <c r="A8" s="100" t="s">
        <v>11</v>
      </c>
      <c r="B8" s="125" t="s">
        <v>179</v>
      </c>
      <c r="C8" s="117"/>
      <c r="D8" s="117"/>
      <c r="E8" s="117"/>
      <c r="F8" s="117"/>
      <c r="G8" s="117"/>
      <c r="H8" s="134"/>
      <c r="I8" s="97"/>
      <c r="J8" s="138" t="s">
        <v>177</v>
      </c>
      <c r="K8" s="119"/>
      <c r="L8" s="119"/>
      <c r="M8" s="119"/>
      <c r="N8" s="119"/>
      <c r="O8" s="119"/>
      <c r="P8" s="126"/>
    </row>
    <row r="9" spans="1:16" ht="18.75" customHeight="1">
      <c r="A9" s="96" t="s">
        <v>13</v>
      </c>
      <c r="B9" s="127" t="s">
        <v>180</v>
      </c>
      <c r="C9" s="118"/>
      <c r="D9" s="118"/>
      <c r="E9" s="118"/>
      <c r="F9" s="118"/>
      <c r="G9" s="118"/>
      <c r="H9" s="135"/>
      <c r="I9" s="102"/>
      <c r="J9" s="139" t="s">
        <v>178</v>
      </c>
      <c r="K9" s="120"/>
      <c r="L9" s="120"/>
      <c r="M9" s="120"/>
      <c r="N9" s="120"/>
      <c r="O9" s="120"/>
      <c r="P9" s="128"/>
    </row>
    <row r="10" spans="1:16" ht="18.75" customHeight="1" thickBot="1">
      <c r="A10" s="100" t="s">
        <v>14</v>
      </c>
      <c r="B10" s="129" t="s">
        <v>181</v>
      </c>
      <c r="C10" s="130"/>
      <c r="D10" s="130"/>
      <c r="E10" s="130"/>
      <c r="F10" s="130"/>
      <c r="G10" s="130"/>
      <c r="H10" s="136"/>
      <c r="I10" s="101"/>
      <c r="J10" s="140"/>
      <c r="K10" s="131"/>
      <c r="L10" s="131"/>
      <c r="M10" s="131"/>
      <c r="N10" s="131"/>
      <c r="O10" s="131"/>
      <c r="P10" s="132"/>
    </row>
    <row r="11" spans="1:16" ht="18.75" customHeight="1" thickBot="1">
      <c r="A11" s="96"/>
      <c r="B11" s="583" t="s">
        <v>17</v>
      </c>
      <c r="C11" s="584"/>
      <c r="D11" s="584"/>
      <c r="E11" s="584"/>
      <c r="F11" s="584"/>
      <c r="G11" s="584"/>
      <c r="H11" s="585"/>
      <c r="I11" s="142"/>
      <c r="J11" s="583" t="s">
        <v>126</v>
      </c>
      <c r="K11" s="584"/>
      <c r="L11" s="584"/>
      <c r="M11" s="584"/>
      <c r="N11" s="584"/>
      <c r="O11" s="584"/>
      <c r="P11" s="585"/>
    </row>
    <row r="12" spans="1:16" ht="18.75" customHeight="1">
      <c r="A12" s="96"/>
      <c r="B12" s="141">
        <v>30000</v>
      </c>
      <c r="C12" s="141">
        <v>40000</v>
      </c>
      <c r="D12" s="141">
        <v>50000</v>
      </c>
      <c r="E12" s="141">
        <v>60000</v>
      </c>
      <c r="F12" s="141">
        <v>80000</v>
      </c>
      <c r="G12" s="141">
        <v>100000</v>
      </c>
      <c r="H12" s="141">
        <v>200000</v>
      </c>
      <c r="I12" s="141"/>
      <c r="J12" s="141">
        <v>30000</v>
      </c>
      <c r="K12" s="141">
        <v>40000</v>
      </c>
      <c r="L12" s="141">
        <v>50000</v>
      </c>
      <c r="M12" s="141">
        <v>60000</v>
      </c>
      <c r="N12" s="141">
        <v>80000</v>
      </c>
      <c r="O12" s="141">
        <v>100000</v>
      </c>
      <c r="P12" s="141">
        <v>200000</v>
      </c>
    </row>
    <row r="13" spans="1:16" ht="18.75" customHeight="1">
      <c r="A13" s="96"/>
      <c r="B13" s="580" t="s">
        <v>156</v>
      </c>
      <c r="C13" s="581"/>
      <c r="D13" s="581"/>
      <c r="E13" s="581"/>
      <c r="F13" s="581"/>
      <c r="G13" s="581"/>
      <c r="H13" s="582"/>
      <c r="I13" s="142"/>
      <c r="J13" s="580" t="s">
        <v>157</v>
      </c>
      <c r="K13" s="581"/>
      <c r="L13" s="581"/>
      <c r="M13" s="581"/>
      <c r="N13" s="581"/>
      <c r="O13" s="581"/>
      <c r="P13" s="582"/>
    </row>
    <row r="14" spans="1:17" ht="18.75" customHeight="1">
      <c r="A14" s="103" t="s">
        <v>170</v>
      </c>
      <c r="B14" s="27">
        <v>38.35196814213508</v>
      </c>
      <c r="C14" s="27">
        <v>56.03793154541413</v>
      </c>
      <c r="D14" s="27">
        <v>66.28647805747383</v>
      </c>
      <c r="E14" s="27">
        <v>77.61970519284499</v>
      </c>
      <c r="F14" s="104">
        <v>79.5015348123343</v>
      </c>
      <c r="G14" s="104">
        <v>87.3135908171426</v>
      </c>
      <c r="H14" s="104">
        <v>93.4416880524665</v>
      </c>
      <c r="I14" s="104"/>
      <c r="J14" s="27">
        <v>55.30035335689046</v>
      </c>
      <c r="K14" s="27">
        <v>70.74448185559298</v>
      </c>
      <c r="L14" s="27">
        <v>82.41746066917793</v>
      </c>
      <c r="M14" s="27">
        <v>89.90477607498883</v>
      </c>
      <c r="N14" s="104">
        <v>96.72990408284525</v>
      </c>
      <c r="O14" s="104">
        <v>106.85233160621762</v>
      </c>
      <c r="P14" s="104">
        <v>105.60339271442936</v>
      </c>
      <c r="Q14" s="105"/>
    </row>
    <row r="15" spans="1:16" ht="18.75" customHeight="1">
      <c r="A15" s="103" t="s">
        <v>68</v>
      </c>
      <c r="B15" s="27">
        <v>88.95120583286595</v>
      </c>
      <c r="C15" s="27">
        <v>92.32138618561595</v>
      </c>
      <c r="D15" s="27">
        <v>81.55239969505169</v>
      </c>
      <c r="E15" s="27">
        <v>80.0738881768146</v>
      </c>
      <c r="F15" s="104">
        <v>80.41122429848134</v>
      </c>
      <c r="G15" s="104">
        <v>83.55061234476747</v>
      </c>
      <c r="H15" s="104">
        <v>90.65199336156476</v>
      </c>
      <c r="I15" s="104"/>
      <c r="J15" s="27">
        <v>73.9221626660452</v>
      </c>
      <c r="K15" s="27">
        <v>85.52110817941953</v>
      </c>
      <c r="L15" s="27">
        <v>89.15723367964026</v>
      </c>
      <c r="M15" s="27">
        <v>96.88151584653879</v>
      </c>
      <c r="N15" s="104">
        <v>93.87293527111422</v>
      </c>
      <c r="O15" s="104">
        <v>91.86016877159199</v>
      </c>
      <c r="P15" s="104">
        <v>99.50398579968423</v>
      </c>
    </row>
    <row r="16" spans="1:16" ht="18.75" customHeight="1">
      <c r="A16" s="103" t="s">
        <v>71</v>
      </c>
      <c r="B16" s="27">
        <v>14.459224985540777</v>
      </c>
      <c r="C16" s="27">
        <v>41.057367829021366</v>
      </c>
      <c r="D16" s="27">
        <v>66.65784599100292</v>
      </c>
      <c r="E16" s="27">
        <v>75.40535616687922</v>
      </c>
      <c r="F16" s="104">
        <v>84.59555969569942</v>
      </c>
      <c r="G16" s="104">
        <v>88.24959481361427</v>
      </c>
      <c r="H16" s="104">
        <v>94.95302599956302</v>
      </c>
      <c r="I16" s="104"/>
      <c r="J16" s="27">
        <v>27.173913043478258</v>
      </c>
      <c r="K16" s="27">
        <v>96.05263157894737</v>
      </c>
      <c r="L16" s="27">
        <v>101.04871060171921</v>
      </c>
      <c r="M16" s="27">
        <v>95.1931922723091</v>
      </c>
      <c r="N16" s="104">
        <v>90.53268201907419</v>
      </c>
      <c r="O16" s="104">
        <v>93.23630136986304</v>
      </c>
      <c r="P16" s="104">
        <v>104.61533523766728</v>
      </c>
    </row>
    <row r="17" spans="1:16" ht="18.75" customHeight="1">
      <c r="A17" s="103" t="s">
        <v>74</v>
      </c>
      <c r="B17" s="27">
        <v>100</v>
      </c>
      <c r="C17" s="27">
        <v>38.75740718345629</v>
      </c>
      <c r="D17" s="27">
        <v>68.66830223663698</v>
      </c>
      <c r="E17" s="27">
        <v>80.66071341828723</v>
      </c>
      <c r="F17" s="104">
        <v>88.34834393905832</v>
      </c>
      <c r="G17" s="104">
        <v>92.07635742833602</v>
      </c>
      <c r="H17" s="104">
        <v>96.17627659323594</v>
      </c>
      <c r="I17" s="104"/>
      <c r="J17" s="27">
        <v>50</v>
      </c>
      <c r="K17" s="27">
        <v>90.45072251072477</v>
      </c>
      <c r="L17" s="27">
        <v>94.85287456661203</v>
      </c>
      <c r="M17" s="27">
        <v>96.95880025886692</v>
      </c>
      <c r="N17" s="104">
        <v>97.49631993496719</v>
      </c>
      <c r="O17" s="104">
        <v>99.1576278458453</v>
      </c>
      <c r="P17" s="104">
        <v>99.67864020145163</v>
      </c>
    </row>
    <row r="18" spans="1:16" ht="18.75" customHeight="1">
      <c r="A18" s="103" t="s">
        <v>77</v>
      </c>
      <c r="B18" s="27">
        <v>77.3137088695384</v>
      </c>
      <c r="C18" s="27">
        <v>82.4628288219596</v>
      </c>
      <c r="D18" s="27">
        <v>81.67084610383579</v>
      </c>
      <c r="E18" s="27">
        <v>79.75354198757555</v>
      </c>
      <c r="F18" s="104">
        <v>78.46739118819393</v>
      </c>
      <c r="G18" s="104">
        <v>83.89341669457782</v>
      </c>
      <c r="H18" s="104">
        <v>93.05340511958448</v>
      </c>
      <c r="I18" s="104"/>
      <c r="J18" s="27">
        <v>81.38384166125893</v>
      </c>
      <c r="K18" s="27">
        <v>88.38672768878719</v>
      </c>
      <c r="L18" s="27">
        <v>92.7095413811281</v>
      </c>
      <c r="M18" s="27">
        <v>91.12641188302648</v>
      </c>
      <c r="N18" s="104">
        <v>90.82127396413112</v>
      </c>
      <c r="O18" s="104">
        <v>93.60933477285941</v>
      </c>
      <c r="P18" s="104">
        <v>99.58061821219715</v>
      </c>
    </row>
    <row r="19" spans="1:16" ht="18.75" customHeight="1">
      <c r="A19" s="103" t="s">
        <v>80</v>
      </c>
      <c r="B19" s="27">
        <v>68.48230353929213</v>
      </c>
      <c r="C19" s="27">
        <v>82.69380439140588</v>
      </c>
      <c r="D19" s="27">
        <v>86.54721837259946</v>
      </c>
      <c r="E19" s="27">
        <v>87.49856283294369</v>
      </c>
      <c r="F19" s="104">
        <v>86.77137813268217</v>
      </c>
      <c r="G19" s="104">
        <v>87.96759932279237</v>
      </c>
      <c r="H19" s="104">
        <v>94.57685765802593</v>
      </c>
      <c r="I19" s="104"/>
      <c r="J19" s="27">
        <v>157.50551876379689</v>
      </c>
      <c r="K19" s="27">
        <v>107.50245278390975</v>
      </c>
      <c r="L19" s="27">
        <v>96.50110375275936</v>
      </c>
      <c r="M19" s="27">
        <v>91.30208749900025</v>
      </c>
      <c r="N19" s="104">
        <v>92.58352990881242</v>
      </c>
      <c r="O19" s="104">
        <v>94.5803048819708</v>
      </c>
      <c r="P19" s="104">
        <v>97.81111905217278</v>
      </c>
    </row>
    <row r="20" spans="1:16" ht="18.75" customHeight="1">
      <c r="A20" s="103" t="s">
        <v>83</v>
      </c>
      <c r="B20" s="27">
        <v>78.73779113448535</v>
      </c>
      <c r="C20" s="27">
        <v>90.3078260074098</v>
      </c>
      <c r="D20" s="27">
        <v>93.52860877814024</v>
      </c>
      <c r="E20" s="27">
        <v>95.73942480709994</v>
      </c>
      <c r="F20" s="104">
        <v>97.47099077655459</v>
      </c>
      <c r="G20" s="104">
        <v>98.10871713301037</v>
      </c>
      <c r="H20" s="104">
        <v>97.33191886127618</v>
      </c>
      <c r="I20" s="104"/>
      <c r="J20" s="27">
        <v>96.25275532696547</v>
      </c>
      <c r="K20" s="27">
        <v>104.86509454004673</v>
      </c>
      <c r="L20" s="27">
        <v>102.03442879499217</v>
      </c>
      <c r="M20" s="27">
        <v>99.47398440965839</v>
      </c>
      <c r="N20" s="104">
        <v>101.92532942898974</v>
      </c>
      <c r="O20" s="104">
        <v>102.27818047058528</v>
      </c>
      <c r="P20" s="104">
        <v>101.1428965961658</v>
      </c>
    </row>
    <row r="21" spans="1:16" ht="18.75" customHeight="1">
      <c r="A21" s="103" t="s">
        <v>86</v>
      </c>
      <c r="B21" s="27">
        <v>60.758872837524514</v>
      </c>
      <c r="C21" s="27">
        <v>78.62449907938915</v>
      </c>
      <c r="D21" s="27">
        <v>82.73775476412678</v>
      </c>
      <c r="E21" s="27">
        <v>85.17778382149486</v>
      </c>
      <c r="F21" s="104">
        <v>84.96478873239434</v>
      </c>
      <c r="G21" s="104">
        <v>89.22833424269615</v>
      </c>
      <c r="H21" s="104">
        <v>94.75443001974644</v>
      </c>
      <c r="I21" s="104"/>
      <c r="J21" s="27">
        <v>343.9424533064108</v>
      </c>
      <c r="K21" s="27">
        <v>183.20714718352517</v>
      </c>
      <c r="L21" s="27">
        <v>130.36239445972865</v>
      </c>
      <c r="M21" s="27">
        <v>108.6092515529823</v>
      </c>
      <c r="N21" s="104">
        <v>104.28680931567618</v>
      </c>
      <c r="O21" s="104">
        <v>108.08099014659938</v>
      </c>
      <c r="P21" s="104">
        <v>104.15050371570258</v>
      </c>
    </row>
    <row r="22" spans="1:16" ht="18.75" customHeight="1">
      <c r="A22" s="103" t="s">
        <v>89</v>
      </c>
      <c r="B22" s="27">
        <v>17.494481236203093</v>
      </c>
      <c r="C22" s="27">
        <v>46.97534794869462</v>
      </c>
      <c r="D22" s="27">
        <v>63.838742867832764</v>
      </c>
      <c r="E22" s="27">
        <v>72.68518518518518</v>
      </c>
      <c r="F22" s="104">
        <v>81.20750750241602</v>
      </c>
      <c r="G22" s="104">
        <v>80.12426862734945</v>
      </c>
      <c r="H22" s="104">
        <v>94.42431625523105</v>
      </c>
      <c r="I22" s="104"/>
      <c r="J22" s="27">
        <v>28.379588182632045</v>
      </c>
      <c r="K22" s="27">
        <v>56.99779249448123</v>
      </c>
      <c r="L22" s="27">
        <v>70.62293046357617</v>
      </c>
      <c r="M22" s="27">
        <v>74.76190476190476</v>
      </c>
      <c r="N22" s="104">
        <v>80.918029463441</v>
      </c>
      <c r="O22" s="104">
        <v>83.45233729533834</v>
      </c>
      <c r="P22" s="104">
        <v>96.24064745655852</v>
      </c>
    </row>
    <row r="23" spans="1:16" ht="18.75" customHeight="1">
      <c r="A23" s="103" t="s">
        <v>65</v>
      </c>
      <c r="B23" s="27">
        <v>69.93763322017841</v>
      </c>
      <c r="C23" s="27">
        <v>76.83877527962943</v>
      </c>
      <c r="D23" s="27">
        <v>86.95335029686176</v>
      </c>
      <c r="E23" s="27">
        <v>88.56152913322168</v>
      </c>
      <c r="F23" s="104">
        <v>93.94204902490947</v>
      </c>
      <c r="G23" s="104">
        <v>95.9985638466814</v>
      </c>
      <c r="H23" s="104">
        <v>97.92669042899375</v>
      </c>
      <c r="I23" s="104"/>
      <c r="J23" s="27">
        <v>95.66954643628507</v>
      </c>
      <c r="K23" s="27">
        <v>104.19794698942856</v>
      </c>
      <c r="L23" s="27">
        <v>94.535428423887</v>
      </c>
      <c r="M23" s="27">
        <v>90.04556236642475</v>
      </c>
      <c r="N23" s="104">
        <v>99.98178692155261</v>
      </c>
      <c r="O23" s="104">
        <v>104.88111522368841</v>
      </c>
      <c r="P23" s="104">
        <v>103.11070971282238</v>
      </c>
    </row>
    <row r="24" spans="1:16" ht="18.75" customHeight="1">
      <c r="A24" s="103" t="s">
        <v>69</v>
      </c>
      <c r="B24" s="27">
        <v>52.6661514683153</v>
      </c>
      <c r="C24" s="27">
        <v>77.67033902312166</v>
      </c>
      <c r="D24" s="27">
        <v>87.05097719182228</v>
      </c>
      <c r="E24" s="27">
        <v>89.40107637369906</v>
      </c>
      <c r="F24" s="104">
        <v>92.15946678912974</v>
      </c>
      <c r="G24" s="104">
        <v>95.4473781326534</v>
      </c>
      <c r="H24" s="104">
        <v>97.66168852940874</v>
      </c>
      <c r="I24" s="104"/>
      <c r="J24" s="27">
        <v>91.06904231625836</v>
      </c>
      <c r="K24" s="27">
        <v>98.05694842406878</v>
      </c>
      <c r="L24" s="27">
        <v>98.46574993633818</v>
      </c>
      <c r="M24" s="27">
        <v>93.47409850015956</v>
      </c>
      <c r="N24" s="104">
        <v>94.16923486664385</v>
      </c>
      <c r="O24" s="104">
        <v>98.05019687583469</v>
      </c>
      <c r="P24" s="104">
        <v>100.67666333715009</v>
      </c>
    </row>
    <row r="25" spans="1:16" ht="18.75" customHeight="1">
      <c r="A25" s="103" t="s">
        <v>72</v>
      </c>
      <c r="B25" s="27">
        <v>0</v>
      </c>
      <c r="C25" s="27">
        <v>76.38483965014578</v>
      </c>
      <c r="D25" s="27">
        <v>37.384148982243396</v>
      </c>
      <c r="E25" s="27">
        <v>56.56264052522709</v>
      </c>
      <c r="F25" s="104">
        <v>83.1995642160716</v>
      </c>
      <c r="G25" s="104">
        <v>89.59137156027556</v>
      </c>
      <c r="H25" s="104">
        <v>86.8531693427565</v>
      </c>
      <c r="I25" s="104"/>
      <c r="J25" s="27">
        <v>0</v>
      </c>
      <c r="K25" s="27">
        <v>96.23507805325988</v>
      </c>
      <c r="L25" s="27">
        <v>103.40201245807377</v>
      </c>
      <c r="M25" s="27">
        <v>102.58367586611861</v>
      </c>
      <c r="N25" s="104">
        <v>101.0222705961152</v>
      </c>
      <c r="O25" s="104">
        <v>100.70085209110599</v>
      </c>
      <c r="P25" s="104">
        <v>100.37787561682414</v>
      </c>
    </row>
    <row r="26" spans="1:16" ht="18.75" customHeight="1">
      <c r="A26" s="103" t="s">
        <v>75</v>
      </c>
      <c r="B26" s="27">
        <v>95.07494646680945</v>
      </c>
      <c r="C26" s="27">
        <v>96.44956501293204</v>
      </c>
      <c r="D26" s="27">
        <v>86.90567099393112</v>
      </c>
      <c r="E26" s="27">
        <v>91.31536847354097</v>
      </c>
      <c r="F26" s="104">
        <v>94.84802123463162</v>
      </c>
      <c r="G26" s="104">
        <v>96.36342803515993</v>
      </c>
      <c r="H26" s="104">
        <v>98.07462498698546</v>
      </c>
      <c r="I26" s="104"/>
      <c r="J26" s="27">
        <v>0</v>
      </c>
      <c r="K26" s="27">
        <v>0</v>
      </c>
      <c r="L26" s="27">
        <v>91.08256107834879</v>
      </c>
      <c r="M26" s="27">
        <v>94.1417127190164</v>
      </c>
      <c r="N26" s="104">
        <v>96.54939487756826</v>
      </c>
      <c r="O26" s="104">
        <v>97.57029998342634</v>
      </c>
      <c r="P26" s="104">
        <v>99.1415142651582</v>
      </c>
    </row>
    <row r="27" spans="1:16" ht="18.75" customHeight="1">
      <c r="A27" s="103" t="s">
        <v>78</v>
      </c>
      <c r="B27" s="27">
        <v>61.966875482708325</v>
      </c>
      <c r="C27" s="27">
        <v>78.9475300113598</v>
      </c>
      <c r="D27" s="27">
        <v>84.95595530213427</v>
      </c>
      <c r="E27" s="27">
        <v>86.5177038433369</v>
      </c>
      <c r="F27" s="104">
        <v>86.5172082723049</v>
      </c>
      <c r="G27" s="104">
        <v>91.45579260802482</v>
      </c>
      <c r="H27" s="104">
        <v>97.59836628991698</v>
      </c>
      <c r="I27" s="104"/>
      <c r="J27" s="27">
        <v>85.29411764705881</v>
      </c>
      <c r="K27" s="27">
        <v>102.98782441525151</v>
      </c>
      <c r="L27" s="27">
        <v>101.8130659219768</v>
      </c>
      <c r="M27" s="27">
        <v>98.6474276483312</v>
      </c>
      <c r="N27" s="104">
        <v>99.93524050059092</v>
      </c>
      <c r="O27" s="104">
        <v>101.10211841390546</v>
      </c>
      <c r="P27" s="104">
        <v>101.36014325666937</v>
      </c>
    </row>
    <row r="28" spans="1:16" ht="18.75" customHeight="1">
      <c r="A28" s="103" t="s">
        <v>81</v>
      </c>
      <c r="B28" s="27">
        <v>44.719357084097965</v>
      </c>
      <c r="C28" s="27">
        <v>67.50101750101749</v>
      </c>
      <c r="D28" s="27">
        <v>78.4037558685446</v>
      </c>
      <c r="E28" s="27">
        <v>84.15890142226581</v>
      </c>
      <c r="F28" s="104">
        <v>88.3509987080715</v>
      </c>
      <c r="G28" s="104">
        <v>91.05494576179298</v>
      </c>
      <c r="H28" s="104">
        <v>95.96533375622955</v>
      </c>
      <c r="I28" s="104"/>
      <c r="J28" s="27">
        <v>59.296861889578786</v>
      </c>
      <c r="K28" s="27">
        <v>82.89391478195677</v>
      </c>
      <c r="L28" s="27">
        <v>89.78494623655912</v>
      </c>
      <c r="M28" s="27">
        <v>88.32116788321169</v>
      </c>
      <c r="N28" s="104">
        <v>95.23389425180085</v>
      </c>
      <c r="O28" s="104">
        <v>100.06260792293169</v>
      </c>
      <c r="P28" s="104">
        <v>103.61150172314554</v>
      </c>
    </row>
    <row r="29" spans="1:16" ht="18.75" customHeight="1">
      <c r="A29" s="103" t="s">
        <v>84</v>
      </c>
      <c r="B29" s="27">
        <v>87.68313702958918</v>
      </c>
      <c r="C29" s="27">
        <v>89.4767107533065</v>
      </c>
      <c r="D29" s="27">
        <v>92.69437922938819</v>
      </c>
      <c r="E29" s="27">
        <v>93.98702797600664</v>
      </c>
      <c r="F29" s="104">
        <v>95.8899717253374</v>
      </c>
      <c r="G29" s="104">
        <v>96.27319446079008</v>
      </c>
      <c r="H29" s="104">
        <v>95.2453859769778</v>
      </c>
      <c r="I29" s="104"/>
      <c r="J29" s="27">
        <v>96.6207660652105</v>
      </c>
      <c r="K29" s="27">
        <v>95.9605303731113</v>
      </c>
      <c r="L29" s="27">
        <v>93.95296752519596</v>
      </c>
      <c r="M29" s="27">
        <v>93.41756608285401</v>
      </c>
      <c r="N29" s="104">
        <v>94.41393693555793</v>
      </c>
      <c r="O29" s="104">
        <v>96.83923920763947</v>
      </c>
      <c r="P29" s="104">
        <v>99.6807094715777</v>
      </c>
    </row>
    <row r="30" spans="1:16" ht="18.75" customHeight="1">
      <c r="A30" s="103" t="s">
        <v>87</v>
      </c>
      <c r="B30" s="27">
        <v>32.142857142857146</v>
      </c>
      <c r="C30" s="27">
        <v>71.74211248285323</v>
      </c>
      <c r="D30" s="27">
        <v>81.83046881303964</v>
      </c>
      <c r="E30" s="27">
        <v>88.18861414606094</v>
      </c>
      <c r="F30" s="104">
        <v>92.45839874411303</v>
      </c>
      <c r="G30" s="104">
        <v>94.31033530354085</v>
      </c>
      <c r="H30" s="104">
        <v>97.04433497536945</v>
      </c>
      <c r="I30" s="104"/>
      <c r="J30" s="27">
        <v>64.28571428571429</v>
      </c>
      <c r="K30" s="27">
        <v>92.46000176787767</v>
      </c>
      <c r="L30" s="27">
        <v>87.45095502953478</v>
      </c>
      <c r="M30" s="27">
        <v>94.66666666666664</v>
      </c>
      <c r="N30" s="104">
        <v>98.87187751813053</v>
      </c>
      <c r="O30" s="104">
        <v>99.16361735493987</v>
      </c>
      <c r="P30" s="104">
        <v>99.6627318718381</v>
      </c>
    </row>
    <row r="31" spans="1:16" ht="18.75" customHeight="1">
      <c r="A31" s="103" t="s">
        <v>90</v>
      </c>
      <c r="B31" s="27">
        <v>0</v>
      </c>
      <c r="C31" s="27">
        <v>68.61313868613138</v>
      </c>
      <c r="D31" s="27">
        <v>84.24764890282133</v>
      </c>
      <c r="E31" s="27">
        <v>82.89843436370936</v>
      </c>
      <c r="F31" s="104">
        <v>87.71726535341831</v>
      </c>
      <c r="G31" s="104">
        <v>91.23827614864062</v>
      </c>
      <c r="H31" s="104">
        <v>96.6131710016602</v>
      </c>
      <c r="I31" s="104"/>
      <c r="J31" s="27">
        <v>0</v>
      </c>
      <c r="K31" s="27">
        <v>180.76923076923077</v>
      </c>
      <c r="L31" s="27">
        <v>109.47046843177189</v>
      </c>
      <c r="M31" s="27">
        <v>94.89889705882352</v>
      </c>
      <c r="N31" s="104">
        <v>98.09935205183587</v>
      </c>
      <c r="O31" s="104">
        <v>98.7789203084833</v>
      </c>
      <c r="P31" s="104">
        <v>100.57996620064526</v>
      </c>
    </row>
    <row r="32" spans="1:16" ht="18.75" customHeight="1">
      <c r="A32" s="103" t="s">
        <v>67</v>
      </c>
      <c r="B32" s="27">
        <v>20.488721804511275</v>
      </c>
      <c r="C32" s="27">
        <v>79.20489296636084</v>
      </c>
      <c r="D32" s="27">
        <v>86.33143653466496</v>
      </c>
      <c r="E32" s="27">
        <v>88.54296846283908</v>
      </c>
      <c r="F32" s="104">
        <v>92.76859504132233</v>
      </c>
      <c r="G32" s="104">
        <v>95.96341002935482</v>
      </c>
      <c r="H32" s="104">
        <v>97.80042044585657</v>
      </c>
      <c r="I32" s="104"/>
      <c r="J32" s="27">
        <v>0</v>
      </c>
      <c r="K32" s="27">
        <v>0</v>
      </c>
      <c r="L32" s="27">
        <v>344.48563484708063</v>
      </c>
      <c r="M32" s="27">
        <v>133.1325301204819</v>
      </c>
      <c r="N32" s="104">
        <v>104.90654205607477</v>
      </c>
      <c r="O32" s="104">
        <v>98.90406487735065</v>
      </c>
      <c r="P32" s="104">
        <v>99.58495617355737</v>
      </c>
    </row>
    <row r="33" spans="1:16" ht="18.75" customHeight="1">
      <c r="A33" s="103" t="s">
        <v>70</v>
      </c>
      <c r="B33" s="27">
        <v>0</v>
      </c>
      <c r="C33" s="27">
        <v>71.9091242213265</v>
      </c>
      <c r="D33" s="27">
        <v>81.34560678439162</v>
      </c>
      <c r="E33" s="27">
        <v>89.13976880348295</v>
      </c>
      <c r="F33" s="104">
        <v>94.49547594302133</v>
      </c>
      <c r="G33" s="104">
        <v>97.266766807405</v>
      </c>
      <c r="H33" s="104">
        <v>98.39276158803033</v>
      </c>
      <c r="I33" s="104"/>
      <c r="J33" s="27">
        <v>0</v>
      </c>
      <c r="K33" s="27">
        <v>124.96179317371369</v>
      </c>
      <c r="L33" s="27">
        <v>107.31836850304491</v>
      </c>
      <c r="M33" s="27">
        <v>100.92123601998844</v>
      </c>
      <c r="N33" s="104">
        <v>100.19528084789161</v>
      </c>
      <c r="O33" s="104">
        <v>99.23581125159207</v>
      </c>
      <c r="P33" s="104">
        <v>101.64652328613205</v>
      </c>
    </row>
    <row r="34" spans="1:16" ht="18.75" customHeight="1">
      <c r="A34" s="103" t="s">
        <v>73</v>
      </c>
      <c r="B34" s="27">
        <v>14.003150708909507</v>
      </c>
      <c r="C34" s="27">
        <v>30.50801040668219</v>
      </c>
      <c r="D34" s="27">
        <v>60.09702315325247</v>
      </c>
      <c r="E34" s="27">
        <v>54.17640416983956</v>
      </c>
      <c r="F34" s="104">
        <v>63.76564034675664</v>
      </c>
      <c r="G34" s="104">
        <v>74.83267776096822</v>
      </c>
      <c r="H34" s="104">
        <v>90.82342541291219</v>
      </c>
      <c r="I34" s="104"/>
      <c r="J34" s="27">
        <v>100</v>
      </c>
      <c r="K34" s="27">
        <v>35.91231463571889</v>
      </c>
      <c r="L34" s="27">
        <v>54.577859660365256</v>
      </c>
      <c r="M34" s="27">
        <v>54.30616971994104</v>
      </c>
      <c r="N34" s="104">
        <v>76.8502316006176</v>
      </c>
      <c r="O34" s="104">
        <v>85.61646680882883</v>
      </c>
      <c r="P34" s="104">
        <v>102.1569663859955</v>
      </c>
    </row>
    <row r="35" spans="1:16" ht="18.75" customHeight="1">
      <c r="A35" s="103" t="s">
        <v>76</v>
      </c>
      <c r="B35" s="27">
        <v>0</v>
      </c>
      <c r="C35" s="27">
        <v>8.25732117138742</v>
      </c>
      <c r="D35" s="27">
        <v>59.74787070559738</v>
      </c>
      <c r="E35" s="27">
        <v>76.7940839495886</v>
      </c>
      <c r="F35" s="104">
        <v>92.1318899812217</v>
      </c>
      <c r="G35" s="104">
        <v>95.11776172823726</v>
      </c>
      <c r="H35" s="104">
        <v>96.95390285293924</v>
      </c>
      <c r="I35" s="104"/>
      <c r="J35" s="27">
        <v>0</v>
      </c>
      <c r="K35" s="27">
        <v>0</v>
      </c>
      <c r="L35" s="27">
        <v>0</v>
      </c>
      <c r="M35" s="27">
        <v>752.6882940108892</v>
      </c>
      <c r="N35" s="104">
        <v>187.98909123692755</v>
      </c>
      <c r="O35" s="104">
        <v>119.51714099282238</v>
      </c>
      <c r="P35" s="104">
        <v>102.15460082021562</v>
      </c>
    </row>
    <row r="36" spans="1:16" ht="18.75" customHeight="1">
      <c r="A36" s="103" t="s">
        <v>79</v>
      </c>
      <c r="B36" s="27">
        <v>5.922313185856122</v>
      </c>
      <c r="C36" s="27">
        <v>36.26005005058304</v>
      </c>
      <c r="D36" s="27">
        <v>59.482788504870534</v>
      </c>
      <c r="E36" s="27">
        <v>72.71543389326635</v>
      </c>
      <c r="F36" s="104">
        <v>80.99412689350989</v>
      </c>
      <c r="G36" s="104">
        <v>86.06751697578873</v>
      </c>
      <c r="H36" s="104">
        <v>93.404716768949</v>
      </c>
      <c r="I36" s="104"/>
      <c r="J36" s="27">
        <v>25.506376594148534</v>
      </c>
      <c r="K36" s="27">
        <v>101.52057245080499</v>
      </c>
      <c r="L36" s="27">
        <v>116.4427252985885</v>
      </c>
      <c r="M36" s="27">
        <v>96.93648511205417</v>
      </c>
      <c r="N36" s="104">
        <v>87.14764140623686</v>
      </c>
      <c r="O36" s="104">
        <v>88.76608361821945</v>
      </c>
      <c r="P36" s="104">
        <v>96.73220774380748</v>
      </c>
    </row>
    <row r="37" spans="1:16" ht="18.75" customHeight="1">
      <c r="A37" s="103" t="s">
        <v>82</v>
      </c>
      <c r="B37" s="27">
        <v>75.11364649255728</v>
      </c>
      <c r="C37" s="27">
        <v>71.93523783109138</v>
      </c>
      <c r="D37" s="27">
        <v>78.24144157289027</v>
      </c>
      <c r="E37" s="27">
        <v>82.38493871639997</v>
      </c>
      <c r="F37" s="104">
        <v>89.5775415341503</v>
      </c>
      <c r="G37" s="104">
        <v>94.97926095610883</v>
      </c>
      <c r="H37" s="104">
        <v>97.42059142881901</v>
      </c>
      <c r="I37" s="104"/>
      <c r="J37" s="27">
        <v>109.7265625</v>
      </c>
      <c r="K37" s="27">
        <v>103.91125801282051</v>
      </c>
      <c r="L37" s="27">
        <v>100.46415992206234</v>
      </c>
      <c r="M37" s="27">
        <v>90.0290266798419</v>
      </c>
      <c r="N37" s="104">
        <v>107.46656740949453</v>
      </c>
      <c r="O37" s="104">
        <v>106.42444178628388</v>
      </c>
      <c r="P37" s="104">
        <v>102.52980789039967</v>
      </c>
    </row>
    <row r="38" spans="1:16" ht="18.75" customHeight="1">
      <c r="A38" s="103" t="s">
        <v>85</v>
      </c>
      <c r="B38" s="27">
        <v>100</v>
      </c>
      <c r="C38" s="27">
        <v>100</v>
      </c>
      <c r="D38" s="27">
        <v>3.2756813417190775</v>
      </c>
      <c r="E38" s="27">
        <v>70.56142615148825</v>
      </c>
      <c r="F38" s="104">
        <v>86.50404650632623</v>
      </c>
      <c r="G38" s="104">
        <v>90.44423281053143</v>
      </c>
      <c r="H38" s="104">
        <v>95.76829890898573</v>
      </c>
      <c r="I38" s="104"/>
      <c r="J38" s="27">
        <v>50</v>
      </c>
      <c r="K38" s="27">
        <v>50</v>
      </c>
      <c r="L38" s="27">
        <v>6.289308176100628</v>
      </c>
      <c r="M38" s="27">
        <v>85.26659518471584</v>
      </c>
      <c r="N38" s="104">
        <v>94.17969719533384</v>
      </c>
      <c r="O38" s="104">
        <v>94.82209903379129</v>
      </c>
      <c r="P38" s="104">
        <v>103.49815500508689</v>
      </c>
    </row>
    <row r="39" spans="1:16" ht="18.75" customHeight="1">
      <c r="A39" s="103" t="s">
        <v>88</v>
      </c>
      <c r="B39" s="27">
        <v>32.670565302144254</v>
      </c>
      <c r="C39" s="27">
        <v>49.664926505979494</v>
      </c>
      <c r="D39" s="27">
        <v>64.09016893954814</v>
      </c>
      <c r="E39" s="27">
        <v>76.84871284530085</v>
      </c>
      <c r="F39" s="104">
        <v>84.38175102789842</v>
      </c>
      <c r="G39" s="104">
        <v>89.4428566941993</v>
      </c>
      <c r="H39" s="104">
        <v>95.24682155985845</v>
      </c>
      <c r="I39" s="104"/>
      <c r="J39" s="27">
        <v>26.294320677753372</v>
      </c>
      <c r="K39" s="27">
        <v>67.5088072471062</v>
      </c>
      <c r="L39" s="27">
        <v>87.89253314724354</v>
      </c>
      <c r="M39" s="27">
        <v>94.65262250478165</v>
      </c>
      <c r="N39" s="104">
        <v>102.3282345981577</v>
      </c>
      <c r="O39" s="104">
        <v>102.27317616217479</v>
      </c>
      <c r="P39" s="104">
        <v>99.7090099152177</v>
      </c>
    </row>
    <row r="40" spans="1:16" ht="18.75" customHeight="1">
      <c r="A40" s="106"/>
      <c r="B40" s="27"/>
      <c r="C40" s="27"/>
      <c r="D40" s="27"/>
      <c r="E40" s="27"/>
      <c r="F40" s="104"/>
      <c r="G40" s="104"/>
      <c r="H40" s="104"/>
      <c r="I40" s="104"/>
      <c r="J40" s="27"/>
      <c r="K40" s="27"/>
      <c r="L40" s="27"/>
      <c r="M40" s="27"/>
      <c r="N40" s="104"/>
      <c r="O40" s="104"/>
      <c r="P40" s="104"/>
    </row>
    <row r="41" spans="1:16" ht="18.75" customHeight="1">
      <c r="A41" s="107"/>
      <c r="B41" s="108"/>
      <c r="C41" s="108"/>
      <c r="D41" s="108"/>
      <c r="E41" s="108"/>
      <c r="F41" s="109"/>
      <c r="G41" s="109"/>
      <c r="H41" s="109"/>
      <c r="I41" s="109"/>
      <c r="J41" s="108"/>
      <c r="K41" s="108"/>
      <c r="L41" s="108"/>
      <c r="M41" s="108"/>
      <c r="N41" s="109"/>
      <c r="O41" s="109"/>
      <c r="P41" s="109"/>
    </row>
    <row r="42" spans="1:16" ht="18.75" customHeight="1">
      <c r="A42" s="106"/>
      <c r="B42" s="108"/>
      <c r="C42" s="108"/>
      <c r="D42" s="108"/>
      <c r="E42" s="108"/>
      <c r="F42" s="109"/>
      <c r="G42" s="109"/>
      <c r="H42" s="109"/>
      <c r="I42" s="109"/>
      <c r="J42" s="27"/>
      <c r="K42" s="27"/>
      <c r="L42" s="27"/>
      <c r="M42" s="27"/>
      <c r="N42" s="104"/>
      <c r="O42" s="104"/>
      <c r="P42" s="104"/>
    </row>
    <row r="43" spans="1:16" ht="18.75" customHeight="1">
      <c r="A43" s="110" t="s">
        <v>91</v>
      </c>
      <c r="B43" s="27">
        <v>0</v>
      </c>
      <c r="C43" s="27">
        <v>0</v>
      </c>
      <c r="D43" s="27">
        <v>0</v>
      </c>
      <c r="E43" s="27">
        <v>23.847376788553262</v>
      </c>
      <c r="F43" s="104">
        <v>38.21867730142905</v>
      </c>
      <c r="G43" s="104">
        <v>57.85055957867017</v>
      </c>
      <c r="H43" s="104">
        <v>79.52491608572166</v>
      </c>
      <c r="I43" s="104"/>
      <c r="J43" s="27">
        <v>0</v>
      </c>
      <c r="K43" s="27">
        <v>0</v>
      </c>
      <c r="L43" s="27">
        <v>0</v>
      </c>
      <c r="M43" s="27">
        <v>31.424581005586592</v>
      </c>
      <c r="N43" s="104">
        <v>80.81517919887561</v>
      </c>
      <c r="O43" s="104">
        <v>140.31936127744513</v>
      </c>
      <c r="P43" s="104">
        <v>178.79256965944276</v>
      </c>
    </row>
    <row r="44" spans="1:16" ht="18.75" customHeight="1">
      <c r="A44" s="111" t="s">
        <v>92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8.75" customHeight="1">
      <c r="A45" s="96"/>
      <c r="B45" s="580" t="s">
        <v>158</v>
      </c>
      <c r="C45" s="581"/>
      <c r="D45" s="581"/>
      <c r="E45" s="581"/>
      <c r="F45" s="581"/>
      <c r="G45" s="581"/>
      <c r="H45" s="582"/>
      <c r="I45" s="142"/>
      <c r="J45" s="580" t="s">
        <v>159</v>
      </c>
      <c r="K45" s="581"/>
      <c r="L45" s="581"/>
      <c r="M45" s="581"/>
      <c r="N45" s="581"/>
      <c r="O45" s="581"/>
      <c r="P45" s="582"/>
    </row>
    <row r="46" spans="1:16" ht="18.75" customHeight="1">
      <c r="A46" s="103" t="s">
        <v>170</v>
      </c>
      <c r="B46" s="27">
        <v>38.35196814213508</v>
      </c>
      <c r="C46" s="27">
        <v>56.03793154541413</v>
      </c>
      <c r="D46" s="27">
        <v>66.28647805747383</v>
      </c>
      <c r="E46" s="27">
        <v>77.61970519284499</v>
      </c>
      <c r="F46" s="104">
        <v>79.5015348123343</v>
      </c>
      <c r="G46" s="104">
        <v>87.3135908171426</v>
      </c>
      <c r="H46" s="104">
        <v>93.17935557456516</v>
      </c>
      <c r="I46" s="104"/>
      <c r="J46" s="27">
        <v>39.039600873090116</v>
      </c>
      <c r="K46" s="27">
        <v>60.80385852090032</v>
      </c>
      <c r="L46" s="27">
        <v>72.44838332684067</v>
      </c>
      <c r="M46" s="27">
        <v>80.10472939382892</v>
      </c>
      <c r="N46" s="104">
        <v>88.4025367026744</v>
      </c>
      <c r="O46" s="104">
        <v>94.9689154962008</v>
      </c>
      <c r="P46" s="104">
        <v>101.23505235548029</v>
      </c>
    </row>
    <row r="47" spans="1:16" ht="18.75" customHeight="1">
      <c r="A47" s="103" t="s">
        <v>68</v>
      </c>
      <c r="B47" s="27">
        <v>88.95120583286595</v>
      </c>
      <c r="C47" s="27">
        <v>92.32138618561595</v>
      </c>
      <c r="D47" s="27">
        <v>81.55239969505169</v>
      </c>
      <c r="E47" s="27">
        <v>81.23391101106168</v>
      </c>
      <c r="F47" s="104">
        <v>86.70770576838947</v>
      </c>
      <c r="G47" s="104">
        <v>87.02335624170985</v>
      </c>
      <c r="H47" s="104">
        <v>90.73328929193443</v>
      </c>
      <c r="I47" s="104"/>
      <c r="J47" s="27">
        <v>39.60791658862458</v>
      </c>
      <c r="K47" s="27">
        <v>68.93831974477136</v>
      </c>
      <c r="L47" s="27">
        <v>80.1791908522024</v>
      </c>
      <c r="M47" s="27">
        <v>88.51800992922783</v>
      </c>
      <c r="N47" s="104">
        <v>90.79789531550634</v>
      </c>
      <c r="O47" s="104">
        <v>91.40039945717108</v>
      </c>
      <c r="P47" s="104">
        <v>95.51483003477175</v>
      </c>
    </row>
    <row r="48" spans="1:16" ht="18.75" customHeight="1">
      <c r="A48" s="103" t="s">
        <v>71</v>
      </c>
      <c r="B48" s="27">
        <v>14.459224985540777</v>
      </c>
      <c r="C48" s="27">
        <v>41.057367829021366</v>
      </c>
      <c r="D48" s="27">
        <v>66.65784599100292</v>
      </c>
      <c r="E48" s="27">
        <v>75.40535616687922</v>
      </c>
      <c r="F48" s="104">
        <v>84.59555969569942</v>
      </c>
      <c r="G48" s="104">
        <v>88.24959481361427</v>
      </c>
      <c r="H48" s="104">
        <v>94.72361809045226</v>
      </c>
      <c r="I48" s="104"/>
      <c r="J48" s="27">
        <v>10.615711252653927</v>
      </c>
      <c r="K48" s="27">
        <v>48.29545454545453</v>
      </c>
      <c r="L48" s="27">
        <v>75.07237738419619</v>
      </c>
      <c r="M48" s="27">
        <v>82.93876849969944</v>
      </c>
      <c r="N48" s="104">
        <v>88.80341601747124</v>
      </c>
      <c r="O48" s="104">
        <v>92.87486432004964</v>
      </c>
      <c r="P48" s="104">
        <v>101.58828100897045</v>
      </c>
    </row>
    <row r="49" spans="1:16" ht="18.75" customHeight="1">
      <c r="A49" s="103" t="s">
        <v>74</v>
      </c>
      <c r="B49" s="27">
        <v>100</v>
      </c>
      <c r="C49" s="27">
        <v>76.8895876163986</v>
      </c>
      <c r="D49" s="27">
        <v>88.60665535877709</v>
      </c>
      <c r="E49" s="27">
        <v>87.62285658770381</v>
      </c>
      <c r="F49" s="104">
        <v>88.34834393905832</v>
      </c>
      <c r="G49" s="104">
        <v>92.07635742833602</v>
      </c>
      <c r="H49" s="104">
        <v>95.97143426787359</v>
      </c>
      <c r="I49" s="104"/>
      <c r="J49" s="27">
        <v>19.192089788272863</v>
      </c>
      <c r="K49" s="27">
        <v>68.54099739117312</v>
      </c>
      <c r="L49" s="27">
        <v>98.39255863221835</v>
      </c>
      <c r="M49" s="27">
        <v>106.31630648330058</v>
      </c>
      <c r="N49" s="104">
        <v>98.53053827067295</v>
      </c>
      <c r="O49" s="104">
        <v>96.47325261061283</v>
      </c>
      <c r="P49" s="104">
        <v>99.60731712563108</v>
      </c>
    </row>
    <row r="50" spans="1:16" ht="18.75" customHeight="1">
      <c r="A50" s="103" t="s">
        <v>77</v>
      </c>
      <c r="B50" s="27">
        <v>77.3137088695384</v>
      </c>
      <c r="C50" s="27">
        <v>82.4628288219596</v>
      </c>
      <c r="D50" s="27">
        <v>81.67084610383579</v>
      </c>
      <c r="E50" s="27">
        <v>82.49403321089426</v>
      </c>
      <c r="F50" s="104">
        <v>83.89702817939921</v>
      </c>
      <c r="G50" s="104">
        <v>86.20817982211305</v>
      </c>
      <c r="H50" s="104">
        <v>93.12808849589764</v>
      </c>
      <c r="I50" s="104"/>
      <c r="J50" s="27">
        <v>67.6534052596089</v>
      </c>
      <c r="K50" s="27">
        <v>80.95968858779055</v>
      </c>
      <c r="L50" s="27">
        <v>90.51233884871722</v>
      </c>
      <c r="M50" s="27">
        <v>90.83199761434375</v>
      </c>
      <c r="N50" s="104">
        <v>86.56581471762189</v>
      </c>
      <c r="O50" s="104">
        <v>88.70992448263709</v>
      </c>
      <c r="P50" s="104">
        <v>98.27063065141044</v>
      </c>
    </row>
    <row r="51" spans="1:16" ht="18.75" customHeight="1">
      <c r="A51" s="103" t="s">
        <v>80</v>
      </c>
      <c r="B51" s="27">
        <v>68.48230353929213</v>
      </c>
      <c r="C51" s="27">
        <v>82.69380439140588</v>
      </c>
      <c r="D51" s="27">
        <v>86.54721837259946</v>
      </c>
      <c r="E51" s="27">
        <v>87.49856283294369</v>
      </c>
      <c r="F51" s="104">
        <v>88.5656069030374</v>
      </c>
      <c r="G51" s="104">
        <v>90.2439024390244</v>
      </c>
      <c r="H51" s="104">
        <v>94.6430439871423</v>
      </c>
      <c r="I51" s="104"/>
      <c r="J51" s="27">
        <v>92.6472975166369</v>
      </c>
      <c r="K51" s="27">
        <v>104.03216235461666</v>
      </c>
      <c r="L51" s="27">
        <v>99.48416461217522</v>
      </c>
      <c r="M51" s="27">
        <v>94.38067547642997</v>
      </c>
      <c r="N51" s="104">
        <v>91.435652418304</v>
      </c>
      <c r="O51" s="104">
        <v>92.19246565296045</v>
      </c>
      <c r="P51" s="104">
        <v>97.7460010303708</v>
      </c>
    </row>
    <row r="52" spans="1:16" ht="18.75" customHeight="1">
      <c r="A52" s="103" t="s">
        <v>83</v>
      </c>
      <c r="B52" s="27">
        <v>78.73779113448535</v>
      </c>
      <c r="C52" s="27">
        <v>90.3078260074098</v>
      </c>
      <c r="D52" s="27">
        <v>93.52860877814024</v>
      </c>
      <c r="E52" s="27">
        <v>95.73942480709994</v>
      </c>
      <c r="F52" s="104">
        <v>97.47099077655459</v>
      </c>
      <c r="G52" s="104">
        <v>98.10871713301037</v>
      </c>
      <c r="H52" s="104">
        <v>97.43822573822375</v>
      </c>
      <c r="I52" s="104"/>
      <c r="J52" s="27">
        <v>43.255737163612345</v>
      </c>
      <c r="K52" s="27">
        <v>71.03947037023711</v>
      </c>
      <c r="L52" s="27">
        <v>88.83809858690636</v>
      </c>
      <c r="M52" s="27">
        <v>95.6883544419551</v>
      </c>
      <c r="N52" s="104">
        <v>98.51324459381772</v>
      </c>
      <c r="O52" s="104">
        <v>98.42182248978504</v>
      </c>
      <c r="P52" s="104">
        <v>100.24060150375941</v>
      </c>
    </row>
    <row r="53" spans="1:16" ht="18.75" customHeight="1">
      <c r="A53" s="103" t="s">
        <v>86</v>
      </c>
      <c r="B53" s="27">
        <v>66.7067950775816</v>
      </c>
      <c r="C53" s="27">
        <v>82.66868840030327</v>
      </c>
      <c r="D53" s="27">
        <v>86.35036276605351</v>
      </c>
      <c r="E53" s="27">
        <v>88.64714020503966</v>
      </c>
      <c r="F53" s="104">
        <v>88.86260961998404</v>
      </c>
      <c r="G53" s="104">
        <v>92.44071480427658</v>
      </c>
      <c r="H53" s="104">
        <v>94.53288863465224</v>
      </c>
      <c r="I53" s="104"/>
      <c r="J53" s="27">
        <v>122.71161417322836</v>
      </c>
      <c r="K53" s="27">
        <v>138.10023520897417</v>
      </c>
      <c r="L53" s="27">
        <v>118.62037592274764</v>
      </c>
      <c r="M53" s="27">
        <v>102.05698571953661</v>
      </c>
      <c r="N53" s="104">
        <v>103.9067173164915</v>
      </c>
      <c r="O53" s="104">
        <v>106.49727786551409</v>
      </c>
      <c r="P53" s="104">
        <v>102.8536416412615</v>
      </c>
    </row>
    <row r="54" spans="1:16" ht="18.75" customHeight="1">
      <c r="A54" s="103" t="s">
        <v>89</v>
      </c>
      <c r="B54" s="27">
        <v>17.494481236203093</v>
      </c>
      <c r="C54" s="27">
        <v>46.97534794869462</v>
      </c>
      <c r="D54" s="27">
        <v>63.838742867832764</v>
      </c>
      <c r="E54" s="27">
        <v>72.68518518518518</v>
      </c>
      <c r="F54" s="104">
        <v>81.20750750241602</v>
      </c>
      <c r="G54" s="104">
        <v>80.12426862734945</v>
      </c>
      <c r="H54" s="104">
        <v>94.1671032449867</v>
      </c>
      <c r="I54" s="104"/>
      <c r="J54" s="27">
        <v>11.86155285313377</v>
      </c>
      <c r="K54" s="27">
        <v>38.468414779499405</v>
      </c>
      <c r="L54" s="27">
        <v>58.023379383634435</v>
      </c>
      <c r="M54" s="27">
        <v>66.07854614376897</v>
      </c>
      <c r="N54" s="104">
        <v>72.53494464888769</v>
      </c>
      <c r="O54" s="104">
        <v>76.72901088875224</v>
      </c>
      <c r="P54" s="104">
        <v>93.22502030869211</v>
      </c>
    </row>
    <row r="55" spans="1:16" ht="18.75" customHeight="1">
      <c r="A55" s="103" t="s">
        <v>65</v>
      </c>
      <c r="B55" s="27">
        <v>69.93763322017841</v>
      </c>
      <c r="C55" s="27">
        <v>76.83877527962943</v>
      </c>
      <c r="D55" s="27">
        <v>86.95335029686176</v>
      </c>
      <c r="E55" s="27">
        <v>88.56152913322168</v>
      </c>
      <c r="F55" s="104">
        <v>93.94204902490947</v>
      </c>
      <c r="G55" s="104">
        <v>95.9985638466814</v>
      </c>
      <c r="H55" s="104">
        <v>97.7731349210042</v>
      </c>
      <c r="I55" s="104"/>
      <c r="J55" s="27">
        <v>56.64322250639386</v>
      </c>
      <c r="K55" s="27">
        <v>75.58346299177597</v>
      </c>
      <c r="L55" s="27">
        <v>86.68718607836838</v>
      </c>
      <c r="M55" s="27">
        <v>90.63733717879009</v>
      </c>
      <c r="N55" s="104">
        <v>93.73416295001128</v>
      </c>
      <c r="O55" s="104">
        <v>94.61363626053068</v>
      </c>
      <c r="P55" s="104">
        <v>100.56491496761429</v>
      </c>
    </row>
    <row r="56" spans="1:16" ht="18.75" customHeight="1">
      <c r="A56" s="103" t="s">
        <v>69</v>
      </c>
      <c r="B56" s="27">
        <v>52.6661514683153</v>
      </c>
      <c r="C56" s="27">
        <v>77.67033902312166</v>
      </c>
      <c r="D56" s="27">
        <v>87.05097719182228</v>
      </c>
      <c r="E56" s="27">
        <v>89.40107637369906</v>
      </c>
      <c r="F56" s="104">
        <v>92.15946678912974</v>
      </c>
      <c r="G56" s="104">
        <v>95.4473781326534</v>
      </c>
      <c r="H56" s="104">
        <v>97.46154880086026</v>
      </c>
      <c r="I56" s="104"/>
      <c r="J56" s="27">
        <v>39.76272669810863</v>
      </c>
      <c r="K56" s="27">
        <v>78.65967533400372</v>
      </c>
      <c r="L56" s="27">
        <v>92.40097974789416</v>
      </c>
      <c r="M56" s="27">
        <v>91.22477368989286</v>
      </c>
      <c r="N56" s="104">
        <v>88.25647943992439</v>
      </c>
      <c r="O56" s="104">
        <v>93.07879799119922</v>
      </c>
      <c r="P56" s="104">
        <v>98.12550004015193</v>
      </c>
    </row>
    <row r="57" spans="1:16" ht="18.75" customHeight="1">
      <c r="A57" s="103" t="s">
        <v>72</v>
      </c>
      <c r="B57" s="27">
        <v>0</v>
      </c>
      <c r="C57" s="27">
        <v>76.38483965014578</v>
      </c>
      <c r="D57" s="27">
        <v>37.384148982243396</v>
      </c>
      <c r="E57" s="27">
        <v>56.56264052522709</v>
      </c>
      <c r="F57" s="104">
        <v>83.1995642160716</v>
      </c>
      <c r="G57" s="104">
        <v>89.59137156027556</v>
      </c>
      <c r="H57" s="104">
        <v>86.93003992563948</v>
      </c>
      <c r="I57" s="104"/>
      <c r="J57" s="27">
        <v>0</v>
      </c>
      <c r="K57" s="27">
        <v>30.24967527781787</v>
      </c>
      <c r="L57" s="27">
        <v>11.454656439926747</v>
      </c>
      <c r="M57" s="27">
        <v>45.293617756780506</v>
      </c>
      <c r="N57" s="104">
        <v>90.00119344203601</v>
      </c>
      <c r="O57" s="104">
        <v>100.26363791825798</v>
      </c>
      <c r="P57" s="104">
        <v>100.31984213075206</v>
      </c>
    </row>
    <row r="58" spans="1:16" ht="18.75" customHeight="1">
      <c r="A58" s="103" t="s">
        <v>75</v>
      </c>
      <c r="B58" s="27">
        <v>95.07494646680945</v>
      </c>
      <c r="C58" s="27">
        <v>96.44956501293204</v>
      </c>
      <c r="D58" s="27">
        <v>86.90567099393112</v>
      </c>
      <c r="E58" s="27">
        <v>91.31536847354097</v>
      </c>
      <c r="F58" s="104">
        <v>94.84802123463162</v>
      </c>
      <c r="G58" s="104">
        <v>96.36342803515993</v>
      </c>
      <c r="H58" s="104">
        <v>98.19583503623093</v>
      </c>
      <c r="I58" s="104"/>
      <c r="J58" s="27">
        <v>119.30549813972719</v>
      </c>
      <c r="K58" s="27">
        <v>44.50954861111111</v>
      </c>
      <c r="L58" s="27">
        <v>58.00160944206009</v>
      </c>
      <c r="M58" s="27">
        <v>72.98648244710886</v>
      </c>
      <c r="N58" s="104">
        <v>82.25326896639918</v>
      </c>
      <c r="O58" s="104">
        <v>88.57393615687454</v>
      </c>
      <c r="P58" s="104">
        <v>96.0544616839222</v>
      </c>
    </row>
    <row r="59" spans="1:16" ht="18.75" customHeight="1">
      <c r="A59" s="103" t="s">
        <v>78</v>
      </c>
      <c r="B59" s="27">
        <v>61.966875482708325</v>
      </c>
      <c r="C59" s="27">
        <v>78.9475300113598</v>
      </c>
      <c r="D59" s="27">
        <v>84.95595530213427</v>
      </c>
      <c r="E59" s="27">
        <v>86.3328010373768</v>
      </c>
      <c r="F59" s="104">
        <v>86.5172082723049</v>
      </c>
      <c r="G59" s="104">
        <v>91.45579260802482</v>
      </c>
      <c r="H59" s="104">
        <v>97.37983925863914</v>
      </c>
      <c r="I59" s="104"/>
      <c r="J59" s="27">
        <v>45.37514138494408</v>
      </c>
      <c r="K59" s="27">
        <v>78.89182058047493</v>
      </c>
      <c r="L59" s="27">
        <v>90.99589691228466</v>
      </c>
      <c r="M59" s="27">
        <v>94.95787221679302</v>
      </c>
      <c r="N59" s="104">
        <v>91.72257513280583</v>
      </c>
      <c r="O59" s="104">
        <v>92.3538372225723</v>
      </c>
      <c r="P59" s="104">
        <v>99.71844908393695</v>
      </c>
    </row>
    <row r="60" spans="1:16" ht="18.75" customHeight="1">
      <c r="A60" s="103" t="s">
        <v>81</v>
      </c>
      <c r="B60" s="27">
        <v>46.098841992026834</v>
      </c>
      <c r="C60" s="27">
        <v>72.22222222222221</v>
      </c>
      <c r="D60" s="27">
        <v>80.28169014084507</v>
      </c>
      <c r="E60" s="27">
        <v>84.50666547772973</v>
      </c>
      <c r="F60" s="104">
        <v>88.3509987080715</v>
      </c>
      <c r="G60" s="104">
        <v>91.05494576179298</v>
      </c>
      <c r="H60" s="104">
        <v>96.03636007814582</v>
      </c>
      <c r="I60" s="104"/>
      <c r="J60" s="27">
        <v>39.60961287516311</v>
      </c>
      <c r="K60" s="27">
        <v>72.45259907622426</v>
      </c>
      <c r="L60" s="27">
        <v>85.80112896222319</v>
      </c>
      <c r="M60" s="27">
        <v>88.33172163903485</v>
      </c>
      <c r="N60" s="104">
        <v>90.03239591949269</v>
      </c>
      <c r="O60" s="104">
        <v>94.84842973782702</v>
      </c>
      <c r="P60" s="104">
        <v>101.79377088873113</v>
      </c>
    </row>
    <row r="61" spans="1:16" ht="18.75" customHeight="1">
      <c r="A61" s="103" t="s">
        <v>84</v>
      </c>
      <c r="B61" s="27">
        <v>87.68313702958918</v>
      </c>
      <c r="C61" s="27">
        <v>89.4767107533065</v>
      </c>
      <c r="D61" s="27">
        <v>92.69437922938819</v>
      </c>
      <c r="E61" s="27">
        <v>93.98702797600664</v>
      </c>
      <c r="F61" s="104">
        <v>95.8899717253374</v>
      </c>
      <c r="G61" s="104">
        <v>96.27319446079008</v>
      </c>
      <c r="H61" s="104">
        <v>96.35545734354035</v>
      </c>
      <c r="I61" s="104"/>
      <c r="J61" s="27">
        <v>76.04958265852746</v>
      </c>
      <c r="K61" s="27">
        <v>82.35255201614235</v>
      </c>
      <c r="L61" s="27">
        <v>84.62993317362248</v>
      </c>
      <c r="M61" s="27">
        <v>86.4839800161546</v>
      </c>
      <c r="N61" s="104">
        <v>88.74830262317784</v>
      </c>
      <c r="O61" s="104">
        <v>92.63318150934847</v>
      </c>
      <c r="P61" s="104">
        <v>98.35024971806024</v>
      </c>
    </row>
    <row r="62" spans="1:16" ht="18.75" customHeight="1">
      <c r="A62" s="103" t="s">
        <v>87</v>
      </c>
      <c r="B62" s="27">
        <v>35.71428571428571</v>
      </c>
      <c r="C62" s="27">
        <v>77.87379972565157</v>
      </c>
      <c r="D62" s="27">
        <v>93.82917776163964</v>
      </c>
      <c r="E62" s="27">
        <v>88.39179605137053</v>
      </c>
      <c r="F62" s="104">
        <v>92.45839874411303</v>
      </c>
      <c r="G62" s="104">
        <v>94.31033530354085</v>
      </c>
      <c r="H62" s="104">
        <v>97.10226236088305</v>
      </c>
      <c r="I62" s="104"/>
      <c r="J62" s="27">
        <v>15.779092702169626</v>
      </c>
      <c r="K62" s="27">
        <v>72.62841425190302</v>
      </c>
      <c r="L62" s="27">
        <v>89.63078583265887</v>
      </c>
      <c r="M62" s="27">
        <v>85.8541852844802</v>
      </c>
      <c r="N62" s="104">
        <v>89.87303998697847</v>
      </c>
      <c r="O62" s="104">
        <v>93.01299338073056</v>
      </c>
      <c r="P62" s="104">
        <v>97.54272623138603</v>
      </c>
    </row>
    <row r="63" spans="1:16" ht="18.75" customHeight="1">
      <c r="A63" s="103" t="s">
        <v>90</v>
      </c>
      <c r="B63" s="27">
        <v>0</v>
      </c>
      <c r="C63" s="27">
        <v>62.77372262773722</v>
      </c>
      <c r="D63" s="27">
        <v>85.42319749216301</v>
      </c>
      <c r="E63" s="27">
        <v>87.51505419510237</v>
      </c>
      <c r="F63" s="104">
        <v>90.40169949787563</v>
      </c>
      <c r="G63" s="104">
        <v>91.98622818473228</v>
      </c>
      <c r="H63" s="104">
        <v>96.69064748201438</v>
      </c>
      <c r="I63" s="104"/>
      <c r="J63" s="27">
        <v>0</v>
      </c>
      <c r="K63" s="27">
        <v>20.40332147093713</v>
      </c>
      <c r="L63" s="27">
        <v>64.38275251033669</v>
      </c>
      <c r="M63" s="27">
        <v>83.81391772395231</v>
      </c>
      <c r="N63" s="104">
        <v>87.64276352742932</v>
      </c>
      <c r="O63" s="104">
        <v>90.37676425988569</v>
      </c>
      <c r="P63" s="104">
        <v>98.62642531893275</v>
      </c>
    </row>
    <row r="64" spans="1:16" ht="18.75" customHeight="1">
      <c r="A64" s="103" t="s">
        <v>67</v>
      </c>
      <c r="B64" s="27">
        <v>20.488721804511275</v>
      </c>
      <c r="C64" s="27">
        <v>79.20489296636084</v>
      </c>
      <c r="D64" s="27">
        <v>86.33143653466496</v>
      </c>
      <c r="E64" s="27">
        <v>88.54296846283908</v>
      </c>
      <c r="F64" s="104">
        <v>92.76859504132233</v>
      </c>
      <c r="G64" s="104">
        <v>95.96341002935482</v>
      </c>
      <c r="H64" s="104">
        <v>97.55608659574916</v>
      </c>
      <c r="I64" s="104"/>
      <c r="J64" s="27">
        <v>0</v>
      </c>
      <c r="K64" s="27">
        <v>87.09981167608287</v>
      </c>
      <c r="L64" s="27">
        <v>95.92258064516129</v>
      </c>
      <c r="M64" s="27">
        <v>92.39059563533155</v>
      </c>
      <c r="N64" s="104">
        <v>95.08645813095008</v>
      </c>
      <c r="O64" s="104">
        <v>95.07977118582703</v>
      </c>
      <c r="P64" s="104">
        <v>97.78075708567346</v>
      </c>
    </row>
    <row r="65" spans="1:16" ht="18.75" customHeight="1">
      <c r="A65" s="103" t="s">
        <v>70</v>
      </c>
      <c r="B65" s="27">
        <v>0</v>
      </c>
      <c r="C65" s="27">
        <v>71.9091242213265</v>
      </c>
      <c r="D65" s="27">
        <v>81.34560678439162</v>
      </c>
      <c r="E65" s="27">
        <v>89.13976880348295</v>
      </c>
      <c r="F65" s="104">
        <v>94.49547594302133</v>
      </c>
      <c r="G65" s="104">
        <v>97.266766807405</v>
      </c>
      <c r="H65" s="104">
        <v>98.14908744206636</v>
      </c>
      <c r="I65" s="104"/>
      <c r="J65" s="27">
        <v>0</v>
      </c>
      <c r="K65" s="27">
        <v>42.496426869938055</v>
      </c>
      <c r="L65" s="27">
        <v>68.60020368903474</v>
      </c>
      <c r="M65" s="27">
        <v>86.45437469968986</v>
      </c>
      <c r="N65" s="104">
        <v>95.87138891904044</v>
      </c>
      <c r="O65" s="104">
        <v>97.72400501697818</v>
      </c>
      <c r="P65" s="104">
        <v>99.01268302289553</v>
      </c>
    </row>
    <row r="66" spans="1:16" ht="18.75" customHeight="1">
      <c r="A66" s="103" t="s">
        <v>73</v>
      </c>
      <c r="B66" s="27">
        <v>14.003150708909507</v>
      </c>
      <c r="C66" s="27">
        <v>29.433109680953034</v>
      </c>
      <c r="D66" s="27">
        <v>60.09702315325247</v>
      </c>
      <c r="E66" s="27">
        <v>54.17640416983956</v>
      </c>
      <c r="F66" s="104">
        <v>63.76564034675664</v>
      </c>
      <c r="G66" s="104">
        <v>74.83267776096822</v>
      </c>
      <c r="H66" s="104">
        <v>90.90837391801566</v>
      </c>
      <c r="I66" s="104"/>
      <c r="J66" s="27">
        <v>10.175527855507504</v>
      </c>
      <c r="K66" s="27">
        <v>25.383797827113842</v>
      </c>
      <c r="L66" s="27">
        <v>51.78808953749096</v>
      </c>
      <c r="M66" s="27">
        <v>42.84675928810251</v>
      </c>
      <c r="N66" s="104">
        <v>56.737373065706606</v>
      </c>
      <c r="O66" s="104">
        <v>74.61098943532379</v>
      </c>
      <c r="P66" s="104">
        <v>99.37637406060954</v>
      </c>
    </row>
    <row r="67" spans="1:16" ht="18.75" customHeight="1">
      <c r="A67" s="103" t="s">
        <v>76</v>
      </c>
      <c r="B67" s="27">
        <v>0</v>
      </c>
      <c r="C67" s="27">
        <v>8.25732117138742</v>
      </c>
      <c r="D67" s="27">
        <v>59.74787070559738</v>
      </c>
      <c r="E67" s="27">
        <v>76.7940839495886</v>
      </c>
      <c r="F67" s="104">
        <v>92.1318899812217</v>
      </c>
      <c r="G67" s="104">
        <v>95.11776172823726</v>
      </c>
      <c r="H67" s="104">
        <v>96.73190237222954</v>
      </c>
      <c r="I67" s="104"/>
      <c r="J67" s="27">
        <v>0</v>
      </c>
      <c r="K67" s="27">
        <v>73.29545454545453</v>
      </c>
      <c r="L67" s="27">
        <v>111.16010854816825</v>
      </c>
      <c r="M67" s="27">
        <v>121.55300324229268</v>
      </c>
      <c r="N67" s="104">
        <v>122.35326908125393</v>
      </c>
      <c r="O67" s="104">
        <v>117.55174984325708</v>
      </c>
      <c r="P67" s="104">
        <v>97.60015755947428</v>
      </c>
    </row>
    <row r="68" spans="1:16" ht="18.75" customHeight="1">
      <c r="A68" s="103" t="s">
        <v>79</v>
      </c>
      <c r="B68" s="27">
        <v>5.922313185856122</v>
      </c>
      <c r="C68" s="27">
        <v>36.26005005058304</v>
      </c>
      <c r="D68" s="27">
        <v>59.482788504870534</v>
      </c>
      <c r="E68" s="27">
        <v>72.71543389326635</v>
      </c>
      <c r="F68" s="104">
        <v>80.99412689350989</v>
      </c>
      <c r="G68" s="104">
        <v>86.06751697578873</v>
      </c>
      <c r="H68" s="104">
        <v>93.24229669376345</v>
      </c>
      <c r="I68" s="104"/>
      <c r="J68" s="27">
        <v>8.312958435207824</v>
      </c>
      <c r="K68" s="27">
        <v>57.8589634664401</v>
      </c>
      <c r="L68" s="27">
        <v>76.84797456165886</v>
      </c>
      <c r="M68" s="27">
        <v>79.61258731187444</v>
      </c>
      <c r="N68" s="104">
        <v>82.88291172163223</v>
      </c>
      <c r="O68" s="104">
        <v>82.34895643561309</v>
      </c>
      <c r="P68" s="104">
        <v>90.00201591018345</v>
      </c>
    </row>
    <row r="69" spans="1:16" ht="18.75" customHeight="1">
      <c r="A69" s="103" t="s">
        <v>82</v>
      </c>
      <c r="B69" s="27">
        <v>75.11364649255728</v>
      </c>
      <c r="C69" s="27">
        <v>76.66412425461101</v>
      </c>
      <c r="D69" s="27">
        <v>82.0259351802878</v>
      </c>
      <c r="E69" s="27">
        <v>84.43596717412548</v>
      </c>
      <c r="F69" s="104">
        <v>89.5775415341503</v>
      </c>
      <c r="G69" s="104">
        <v>94.97926095610883</v>
      </c>
      <c r="H69" s="104">
        <v>97.20929402708889</v>
      </c>
      <c r="I69" s="104"/>
      <c r="J69" s="27">
        <v>74.13956925675677</v>
      </c>
      <c r="K69" s="27">
        <v>66.96039244186046</v>
      </c>
      <c r="L69" s="27">
        <v>76.4489501740644</v>
      </c>
      <c r="M69" s="27">
        <v>77.5561496400886</v>
      </c>
      <c r="N69" s="104">
        <v>94.49312593843842</v>
      </c>
      <c r="O69" s="104">
        <v>99.1208036244801</v>
      </c>
      <c r="P69" s="104">
        <v>100.36890716318865</v>
      </c>
    </row>
    <row r="70" spans="1:16" ht="18.75" customHeight="1">
      <c r="A70" s="103" t="s">
        <v>85</v>
      </c>
      <c r="B70" s="27">
        <v>100</v>
      </c>
      <c r="C70" s="27">
        <v>100</v>
      </c>
      <c r="D70" s="27">
        <v>3.2756813417190775</v>
      </c>
      <c r="E70" s="27">
        <v>69.54908445591676</v>
      </c>
      <c r="F70" s="104">
        <v>86.50404650632623</v>
      </c>
      <c r="G70" s="104">
        <v>90.844518516314</v>
      </c>
      <c r="H70" s="104">
        <v>95.97162831738274</v>
      </c>
      <c r="I70" s="104"/>
      <c r="J70" s="27">
        <v>50</v>
      </c>
      <c r="K70" s="27">
        <v>3.6051625928329365</v>
      </c>
      <c r="L70" s="27">
        <v>1.2689711182173493</v>
      </c>
      <c r="M70" s="27">
        <v>53.29706841397642</v>
      </c>
      <c r="N70" s="104">
        <v>88.84113353011514</v>
      </c>
      <c r="O70" s="104">
        <v>92.0420337415759</v>
      </c>
      <c r="P70" s="104">
        <v>101.77013443821349</v>
      </c>
    </row>
    <row r="71" spans="1:16" ht="18.75" customHeight="1">
      <c r="A71" s="103" t="s">
        <v>88</v>
      </c>
      <c r="B71" s="27">
        <v>32.670565302144254</v>
      </c>
      <c r="C71" s="27">
        <v>61.06483024177127</v>
      </c>
      <c r="D71" s="27">
        <v>71.5211344053192</v>
      </c>
      <c r="E71" s="27">
        <v>79.24367358544214</v>
      </c>
      <c r="F71" s="104">
        <v>84.38175102789842</v>
      </c>
      <c r="G71" s="104">
        <v>89.4428566941993</v>
      </c>
      <c r="H71" s="104">
        <v>95.31984812670385</v>
      </c>
      <c r="I71" s="104"/>
      <c r="J71" s="27">
        <v>14.901751578198631</v>
      </c>
      <c r="K71" s="27">
        <v>53.05945180800413</v>
      </c>
      <c r="L71" s="27">
        <v>74.90850950435247</v>
      </c>
      <c r="M71" s="27">
        <v>83.79434756464222</v>
      </c>
      <c r="N71" s="104">
        <v>94.2350720859194</v>
      </c>
      <c r="O71" s="104">
        <v>95.90389237562457</v>
      </c>
      <c r="P71" s="104">
        <v>96.65631537702406</v>
      </c>
    </row>
    <row r="72" spans="1:16" ht="18.75" customHeight="1">
      <c r="A72" s="106"/>
      <c r="B72" s="27"/>
      <c r="C72" s="27"/>
      <c r="D72" s="27"/>
      <c r="E72" s="27"/>
      <c r="F72" s="104"/>
      <c r="G72" s="104"/>
      <c r="H72" s="104"/>
      <c r="I72" s="104"/>
      <c r="J72" s="27"/>
      <c r="K72" s="27"/>
      <c r="L72" s="27"/>
      <c r="M72" s="27"/>
      <c r="N72" s="104"/>
      <c r="O72" s="104"/>
      <c r="P72" s="104"/>
    </row>
    <row r="73" spans="1:16" ht="18.75" customHeight="1">
      <c r="A73" s="107"/>
      <c r="B73" s="108"/>
      <c r="C73" s="108"/>
      <c r="D73" s="108"/>
      <c r="E73" s="108"/>
      <c r="F73" s="109"/>
      <c r="G73" s="109"/>
      <c r="H73" s="109"/>
      <c r="I73" s="109"/>
      <c r="J73" s="108"/>
      <c r="K73" s="108"/>
      <c r="L73" s="108"/>
      <c r="M73" s="108"/>
      <c r="N73" s="109"/>
      <c r="O73" s="109"/>
      <c r="P73" s="109"/>
    </row>
    <row r="74" spans="1:16" ht="18.75" customHeight="1">
      <c r="A74" s="106"/>
      <c r="B74" s="108"/>
      <c r="C74" s="108"/>
      <c r="D74" s="108"/>
      <c r="E74" s="108"/>
      <c r="F74" s="109"/>
      <c r="G74" s="109"/>
      <c r="H74" s="109"/>
      <c r="I74" s="109"/>
      <c r="J74" s="27"/>
      <c r="K74" s="27"/>
      <c r="L74" s="27"/>
      <c r="M74" s="27"/>
      <c r="N74" s="104"/>
      <c r="O74" s="104"/>
      <c r="P74" s="104"/>
    </row>
    <row r="75" spans="1:16" ht="18.75" customHeight="1">
      <c r="A75" s="110" t="s">
        <v>91</v>
      </c>
      <c r="B75" s="27">
        <v>0</v>
      </c>
      <c r="C75" s="27">
        <v>0</v>
      </c>
      <c r="D75" s="27">
        <v>0</v>
      </c>
      <c r="E75" s="27">
        <v>48.754636989931114</v>
      </c>
      <c r="F75" s="104">
        <v>47.52409438351612</v>
      </c>
      <c r="G75" s="104">
        <v>58.34430546412113</v>
      </c>
      <c r="H75" s="104">
        <v>79.10534469403562</v>
      </c>
      <c r="I75" s="104"/>
      <c r="J75" s="27">
        <v>0</v>
      </c>
      <c r="K75" s="27">
        <v>0</v>
      </c>
      <c r="L75" s="27">
        <v>0</v>
      </c>
      <c r="M75" s="27">
        <v>58.191018342821</v>
      </c>
      <c r="N75" s="104">
        <v>67.46874262797829</v>
      </c>
      <c r="O75" s="104">
        <v>87.15427166564228</v>
      </c>
      <c r="P75" s="104">
        <v>138.32088639741156</v>
      </c>
    </row>
    <row r="76" spans="1:16" ht="18.75" customHeight="1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ht="18.75" customHeight="1">
      <c r="A77" s="94"/>
      <c r="B77" s="114"/>
      <c r="C77" s="114"/>
      <c r="D77" s="114"/>
      <c r="E77" s="114"/>
      <c r="F77" s="115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6" ht="18.75" customHeight="1">
      <c r="A78" s="94"/>
      <c r="B78" s="114"/>
      <c r="C78" s="114"/>
      <c r="D78" s="114"/>
      <c r="E78" s="114"/>
      <c r="F78" s="115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2:16" ht="18.75" customHeight="1">
      <c r="B79" s="116"/>
      <c r="C79" s="116"/>
      <c r="D79" s="116"/>
      <c r="E79" s="116"/>
      <c r="F79" s="116"/>
      <c r="G79" s="114"/>
      <c r="H79" s="114"/>
      <c r="I79" s="114"/>
      <c r="J79" s="114"/>
      <c r="K79" s="116"/>
      <c r="L79" s="116"/>
      <c r="M79" s="116"/>
      <c r="N79" s="116"/>
      <c r="O79" s="116"/>
      <c r="P79" s="116"/>
    </row>
    <row r="80" spans="2:16" ht="18.7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16" ht="18.7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2:16" ht="18.7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2:16" ht="18.7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2:16" ht="18.7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2:16" ht="18.7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2:16" ht="18.7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2:16" ht="18.75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2:16" ht="18.75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2:16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2:16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2:16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2:16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2:16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</row>
    <row r="94" spans="2:16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2:16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2:16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2:16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2:16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2:16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2:16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2:16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2:16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2:16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</sheetData>
  <mergeCells count="6">
    <mergeCell ref="B45:H45"/>
    <mergeCell ref="J45:P45"/>
    <mergeCell ref="B11:H11"/>
    <mergeCell ref="J11:P11"/>
    <mergeCell ref="B13:H13"/>
    <mergeCell ref="J13:P1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2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P1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8.8515625" style="95" customWidth="1"/>
    <col min="2" max="2" width="16.28125" style="95" customWidth="1"/>
    <col min="3" max="9" width="16.140625" style="95" customWidth="1"/>
    <col min="10" max="10" width="17.421875" style="95" customWidth="1"/>
    <col min="11" max="11" width="18.00390625" style="95" customWidth="1"/>
    <col min="12" max="12" width="19.140625" style="95" customWidth="1"/>
    <col min="13" max="13" width="17.28125" style="95" customWidth="1"/>
    <col min="14" max="14" width="18.28125" style="95" customWidth="1"/>
    <col min="15" max="15" width="18.140625" style="95" customWidth="1"/>
    <col min="16" max="16" width="28.28125" style="95" bestFit="1" customWidth="1"/>
    <col min="17" max="239" width="12.7109375" style="95" customWidth="1"/>
    <col min="240" max="16384" width="10.28125" style="95" customWidth="1"/>
  </cols>
  <sheetData>
    <row r="1" spans="1:10" s="143" customFormat="1" ht="18.75" customHeight="1">
      <c r="A1" s="93" t="s">
        <v>161</v>
      </c>
      <c r="B1" s="93"/>
      <c r="C1" s="93"/>
      <c r="D1" s="93"/>
      <c r="E1" s="93"/>
      <c r="F1" s="93"/>
      <c r="G1" s="93"/>
      <c r="H1" s="93"/>
      <c r="I1" s="93"/>
      <c r="J1" s="93" t="s">
        <v>161</v>
      </c>
    </row>
    <row r="2" spans="1:10" s="143" customFormat="1" ht="18.75" customHeight="1">
      <c r="A2" s="93" t="s">
        <v>418</v>
      </c>
      <c r="B2" s="93"/>
      <c r="C2" s="93"/>
      <c r="D2" s="93"/>
      <c r="E2" s="93"/>
      <c r="F2" s="93"/>
      <c r="G2" s="93"/>
      <c r="H2" s="93"/>
      <c r="I2" s="93"/>
      <c r="J2" s="93" t="s">
        <v>418</v>
      </c>
    </row>
    <row r="3" spans="1:10" s="143" customFormat="1" ht="18.75" customHeight="1">
      <c r="A3" s="445" t="s">
        <v>93</v>
      </c>
      <c r="B3" s="93"/>
      <c r="D3" s="93"/>
      <c r="E3" s="93"/>
      <c r="F3" s="93"/>
      <c r="G3" s="93"/>
      <c r="H3" s="93"/>
      <c r="I3" s="93"/>
      <c r="J3" s="445" t="s">
        <v>93</v>
      </c>
    </row>
    <row r="4" spans="1:10" s="143" customFormat="1" ht="18.75" customHeight="1">
      <c r="A4" s="93" t="s">
        <v>94</v>
      </c>
      <c r="B4" s="93"/>
      <c r="C4" s="93"/>
      <c r="D4" s="93"/>
      <c r="E4" s="93"/>
      <c r="F4" s="93"/>
      <c r="G4" s="93"/>
      <c r="H4" s="93"/>
      <c r="I4" s="93"/>
      <c r="J4" s="93" t="s">
        <v>94</v>
      </c>
    </row>
    <row r="5" spans="1:16" ht="18.75" customHeight="1" thickBot="1">
      <c r="A5" s="97">
        <v>14</v>
      </c>
      <c r="B5" s="94"/>
      <c r="C5" s="98"/>
      <c r="D5" s="98"/>
      <c r="E5" s="98"/>
      <c r="F5" s="98"/>
      <c r="G5" s="98"/>
      <c r="H5" s="98"/>
      <c r="I5" s="98"/>
      <c r="P5" s="149">
        <v>14</v>
      </c>
    </row>
    <row r="6" spans="1:16" ht="18.75" customHeight="1" thickBot="1">
      <c r="A6" s="96" t="s">
        <v>10</v>
      </c>
      <c r="B6" s="589" t="s">
        <v>17</v>
      </c>
      <c r="C6" s="590"/>
      <c r="D6" s="590"/>
      <c r="E6" s="590"/>
      <c r="F6" s="590"/>
      <c r="G6" s="590"/>
      <c r="H6" s="590"/>
      <c r="I6" s="591"/>
      <c r="J6" s="589" t="s">
        <v>126</v>
      </c>
      <c r="K6" s="590"/>
      <c r="L6" s="590"/>
      <c r="M6" s="590"/>
      <c r="N6" s="590"/>
      <c r="O6" s="591"/>
      <c r="P6" s="149" t="s">
        <v>11</v>
      </c>
    </row>
    <row r="7" spans="1:16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148">
        <v>80000</v>
      </c>
      <c r="K7" s="148"/>
      <c r="L7" s="148">
        <v>100000</v>
      </c>
      <c r="M7" s="148"/>
      <c r="N7" s="148">
        <v>200000</v>
      </c>
      <c r="O7" s="148"/>
      <c r="P7" s="149" t="s">
        <v>14</v>
      </c>
    </row>
    <row r="8" spans="1:15" ht="57" customHeight="1">
      <c r="A8" s="96"/>
      <c r="B8" s="147" t="s">
        <v>162</v>
      </c>
      <c r="C8" s="147" t="s">
        <v>163</v>
      </c>
      <c r="D8" s="147" t="s">
        <v>162</v>
      </c>
      <c r="E8" s="147" t="s">
        <v>163</v>
      </c>
      <c r="F8" s="147" t="s">
        <v>162</v>
      </c>
      <c r="G8" s="147" t="s">
        <v>163</v>
      </c>
      <c r="H8" s="147" t="s">
        <v>162</v>
      </c>
      <c r="I8" s="147" t="s">
        <v>163</v>
      </c>
      <c r="J8" s="488" t="s">
        <v>102</v>
      </c>
      <c r="K8" s="488" t="s">
        <v>234</v>
      </c>
      <c r="L8" s="488" t="str">
        <f>J8</f>
        <v>Epoux dont un seul excerce une activité lucrative</v>
      </c>
      <c r="M8" s="488" t="str">
        <f>K8</f>
        <v>Epoux exerçant tous deux une activité lucrative</v>
      </c>
      <c r="N8" s="488" t="str">
        <f>J8</f>
        <v>Epoux dont un seul excerce une activité lucrative</v>
      </c>
      <c r="O8" s="488" t="str">
        <f>K8</f>
        <v>Epoux exerçant tous deux une activité lucrative</v>
      </c>
    </row>
    <row r="9" spans="1:15" ht="21" customHeight="1">
      <c r="A9" s="96"/>
      <c r="B9" s="487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8.75" customHeight="1">
      <c r="A10" s="96"/>
      <c r="B10" s="580" t="s">
        <v>18</v>
      </c>
      <c r="C10" s="581"/>
      <c r="D10" s="581"/>
      <c r="E10" s="581"/>
      <c r="F10" s="581"/>
      <c r="G10" s="581"/>
      <c r="H10" s="581"/>
      <c r="I10" s="581"/>
      <c r="J10" s="586" t="s">
        <v>377</v>
      </c>
      <c r="K10" s="587"/>
      <c r="L10" s="587"/>
      <c r="M10" s="587"/>
      <c r="N10" s="587"/>
      <c r="O10" s="588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80" t="s">
        <v>164</v>
      </c>
      <c r="C12" s="581"/>
      <c r="D12" s="581"/>
      <c r="E12" s="581"/>
      <c r="F12" s="581"/>
      <c r="G12" s="581"/>
      <c r="H12" s="581"/>
      <c r="I12" s="582"/>
      <c r="J12" s="586" t="s">
        <v>429</v>
      </c>
      <c r="K12" s="587"/>
      <c r="L12" s="587"/>
      <c r="M12" s="587"/>
      <c r="N12" s="587"/>
      <c r="O12" s="588"/>
    </row>
    <row r="13" spans="1:16" ht="18.75" customHeight="1">
      <c r="A13" s="103" t="s">
        <v>170</v>
      </c>
      <c r="B13" s="15">
        <f>'Seite 14-15'!G10</f>
        <v>652.9</v>
      </c>
      <c r="C13" s="15">
        <v>250.4</v>
      </c>
      <c r="D13" s="15">
        <f>'Seite 14-15'!I10</f>
        <v>1349.8</v>
      </c>
      <c r="E13" s="15">
        <v>756.4</v>
      </c>
      <c r="F13" s="15">
        <f>'Seite 14-15'!K10</f>
        <v>2244.5</v>
      </c>
      <c r="G13" s="15">
        <v>1487.8</v>
      </c>
      <c r="H13" s="15">
        <f>'Seite 14-15'!L10</f>
        <v>3113.9</v>
      </c>
      <c r="I13" s="15">
        <v>2417</v>
      </c>
      <c r="J13" s="15">
        <v>5733.6</v>
      </c>
      <c r="K13" s="15">
        <v>4558.3</v>
      </c>
      <c r="L13" s="15">
        <v>8502.8</v>
      </c>
      <c r="M13" s="15">
        <v>7424.1</v>
      </c>
      <c r="N13" s="15">
        <v>26302.5</v>
      </c>
      <c r="O13" s="15">
        <v>24577.5</v>
      </c>
      <c r="P13" s="149" t="s">
        <v>430</v>
      </c>
    </row>
    <row r="14" spans="1:16" ht="18.75" customHeight="1">
      <c r="A14" s="103" t="s">
        <v>68</v>
      </c>
      <c r="B14" s="15">
        <f>'Seite 14-15'!G11</f>
        <v>356.6</v>
      </c>
      <c r="C14" s="15">
        <v>317.2</v>
      </c>
      <c r="D14" s="15">
        <f>'Seite 14-15'!I11</f>
        <v>1263.9</v>
      </c>
      <c r="E14" s="15">
        <v>1166.85</v>
      </c>
      <c r="F14" s="15">
        <f>'Seite 14-15'!K11</f>
        <v>2820.15</v>
      </c>
      <c r="G14" s="15">
        <v>2299.9</v>
      </c>
      <c r="H14" s="15">
        <f>'Seite 14-15'!L11</f>
        <v>4642.15</v>
      </c>
      <c r="I14" s="15">
        <v>3717.15</v>
      </c>
      <c r="J14" s="15">
        <v>8000.5</v>
      </c>
      <c r="K14" s="15">
        <v>6433.3</v>
      </c>
      <c r="L14" s="15">
        <v>11647.85</v>
      </c>
      <c r="M14" s="15">
        <v>9731.85</v>
      </c>
      <c r="N14" s="15">
        <v>34134.55</v>
      </c>
      <c r="O14" s="15">
        <v>30943.65</v>
      </c>
      <c r="P14" s="149" t="s">
        <v>431</v>
      </c>
    </row>
    <row r="15" spans="1:16" ht="18.75" customHeight="1">
      <c r="A15" s="103" t="s">
        <v>71</v>
      </c>
      <c r="B15" s="15">
        <f>'Seite 14-15'!G12</f>
        <v>345.8</v>
      </c>
      <c r="C15" s="15">
        <v>50</v>
      </c>
      <c r="D15" s="15">
        <f>'Seite 14-15'!I12</f>
        <v>1511.3</v>
      </c>
      <c r="E15" s="15">
        <v>620.5</v>
      </c>
      <c r="F15" s="15">
        <f>'Seite 14-15'!K12</f>
        <v>2645.3</v>
      </c>
      <c r="G15" s="15">
        <v>1763.3</v>
      </c>
      <c r="H15" s="15">
        <f>'Seite 14-15'!L12</f>
        <v>3842.3</v>
      </c>
      <c r="I15" s="15">
        <v>2897.3</v>
      </c>
      <c r="J15" s="15">
        <v>6441</v>
      </c>
      <c r="K15" s="15">
        <v>5448.8</v>
      </c>
      <c r="L15" s="15">
        <v>9501.8</v>
      </c>
      <c r="M15" s="15">
        <v>8385.3</v>
      </c>
      <c r="N15" s="15">
        <v>27462</v>
      </c>
      <c r="O15" s="15">
        <v>26076</v>
      </c>
      <c r="P15" s="149" t="s">
        <v>432</v>
      </c>
    </row>
    <row r="16" spans="1:16" ht="18.75" customHeight="1">
      <c r="A16" s="103" t="s">
        <v>74</v>
      </c>
      <c r="B16" s="15">
        <f>'Seite 14-15'!G13</f>
        <v>100</v>
      </c>
      <c r="C16" s="15">
        <v>100</v>
      </c>
      <c r="D16" s="15">
        <f>'Seite 14-15'!I13</f>
        <v>1323.04</v>
      </c>
      <c r="E16" s="15">
        <v>512.7760000000001</v>
      </c>
      <c r="F16" s="15">
        <f>'Seite 14-15'!K13</f>
        <v>2683.6719999999996</v>
      </c>
      <c r="G16" s="15">
        <v>1842.8319999999999</v>
      </c>
      <c r="H16" s="15">
        <f>'Seite 14-15'!L13</f>
        <v>3952.576</v>
      </c>
      <c r="I16" s="15">
        <v>3188.1760000000004</v>
      </c>
      <c r="J16" s="15">
        <v>6429.232</v>
      </c>
      <c r="K16" s="15">
        <v>5680.12</v>
      </c>
      <c r="L16" s="15">
        <v>8875.312000000002</v>
      </c>
      <c r="M16" s="15">
        <v>8172.064</v>
      </c>
      <c r="N16" s="15">
        <v>22389.904000000002</v>
      </c>
      <c r="O16" s="15">
        <v>21533.775999999998</v>
      </c>
      <c r="P16" s="149" t="s">
        <v>74</v>
      </c>
    </row>
    <row r="17" spans="1:16" ht="18.75" customHeight="1">
      <c r="A17" s="103" t="s">
        <v>77</v>
      </c>
      <c r="B17" s="15">
        <f>'Seite 14-15'!G14</f>
        <v>648.85</v>
      </c>
      <c r="C17" s="15">
        <v>501.65</v>
      </c>
      <c r="D17" s="15">
        <f>'Seite 14-15'!I14</f>
        <v>1311.5</v>
      </c>
      <c r="E17" s="15">
        <v>1081.5</v>
      </c>
      <c r="F17" s="15">
        <f>'Seite 14-15'!K14</f>
        <v>2153.4</v>
      </c>
      <c r="G17" s="15">
        <v>1758.7</v>
      </c>
      <c r="H17" s="15">
        <f>'Seite 14-15'!L14</f>
        <v>2953.85</v>
      </c>
      <c r="I17" s="15">
        <v>2355.8</v>
      </c>
      <c r="J17" s="15">
        <v>4678.95</v>
      </c>
      <c r="K17" s="15">
        <v>3671.45</v>
      </c>
      <c r="L17" s="15">
        <v>6717.75</v>
      </c>
      <c r="M17" s="15">
        <v>5635.75</v>
      </c>
      <c r="N17" s="15">
        <v>19214.45</v>
      </c>
      <c r="O17" s="15">
        <v>17879.7</v>
      </c>
      <c r="P17" s="149" t="s">
        <v>77</v>
      </c>
    </row>
    <row r="18" spans="1:16" ht="18.75" customHeight="1">
      <c r="A18" s="103" t="s">
        <v>80</v>
      </c>
      <c r="B18" s="15">
        <f>'Seite 14-15'!G15</f>
        <v>1250.25</v>
      </c>
      <c r="C18" s="15">
        <v>856.2</v>
      </c>
      <c r="D18" s="15">
        <f>'Seite 14-15'!I15</f>
        <v>2120.05</v>
      </c>
      <c r="E18" s="15">
        <v>1753.15</v>
      </c>
      <c r="F18" s="15">
        <f>'Seite 14-15'!K15</f>
        <v>3030.6</v>
      </c>
      <c r="G18" s="15">
        <v>2622.9</v>
      </c>
      <c r="H18" s="15">
        <f>'Seite 14-15'!L15</f>
        <v>3913.95</v>
      </c>
      <c r="I18" s="15">
        <v>3424.65</v>
      </c>
      <c r="J18" s="15">
        <v>6061.1</v>
      </c>
      <c r="K18" s="15">
        <v>5259.3</v>
      </c>
      <c r="L18" s="15">
        <v>8357.85</v>
      </c>
      <c r="M18" s="15">
        <v>7352.2</v>
      </c>
      <c r="N18" s="15">
        <v>20548.05</v>
      </c>
      <c r="O18" s="15">
        <v>19433.7</v>
      </c>
      <c r="P18" s="149" t="s">
        <v>80</v>
      </c>
    </row>
    <row r="19" spans="1:16" ht="18.75" customHeight="1">
      <c r="A19" s="103" t="s">
        <v>83</v>
      </c>
      <c r="B19" s="15">
        <f>'Seite 14-15'!G16</f>
        <v>332.75</v>
      </c>
      <c r="C19" s="15">
        <v>262</v>
      </c>
      <c r="D19" s="15">
        <f>'Seite 14-15'!I16</f>
        <v>1093.15</v>
      </c>
      <c r="E19" s="15">
        <v>987.2</v>
      </c>
      <c r="F19" s="15">
        <f>'Seite 14-15'!K16</f>
        <v>2161.05</v>
      </c>
      <c r="G19" s="15">
        <v>2021.2</v>
      </c>
      <c r="H19" s="15">
        <f>'Seite 14-15'!L16</f>
        <v>3278.9</v>
      </c>
      <c r="I19" s="15">
        <v>3139.2</v>
      </c>
      <c r="J19" s="15">
        <v>5713.7</v>
      </c>
      <c r="K19" s="15">
        <v>5569.2</v>
      </c>
      <c r="L19" s="15">
        <v>8298.6</v>
      </c>
      <c r="M19" s="15">
        <v>8141.65</v>
      </c>
      <c r="N19" s="15">
        <v>22576.15</v>
      </c>
      <c r="O19" s="15">
        <v>21973.8</v>
      </c>
      <c r="P19" s="149" t="s">
        <v>83</v>
      </c>
    </row>
    <row r="20" spans="1:16" ht="18.75" customHeight="1">
      <c r="A20" s="103" t="s">
        <v>86</v>
      </c>
      <c r="B20" s="15">
        <f>'Seite 14-15'!G17</f>
        <v>1121.4</v>
      </c>
      <c r="C20" s="15">
        <v>681.35</v>
      </c>
      <c r="D20" s="15">
        <f>'Seite 14-15'!I17</f>
        <v>2308.25</v>
      </c>
      <c r="E20" s="15">
        <v>1814.85</v>
      </c>
      <c r="F20" s="15">
        <f>'Seite 14-15'!K17</f>
        <v>3321.7</v>
      </c>
      <c r="G20" s="15">
        <v>2748.3</v>
      </c>
      <c r="H20" s="15">
        <f>'Seite 14-15'!L17</f>
        <v>4228.45</v>
      </c>
      <c r="I20" s="15">
        <v>3601.7</v>
      </c>
      <c r="J20" s="15">
        <v>7526</v>
      </c>
      <c r="K20" s="15">
        <v>6394.45</v>
      </c>
      <c r="L20" s="15">
        <v>11088.35</v>
      </c>
      <c r="M20" s="15">
        <v>9893.95</v>
      </c>
      <c r="N20" s="15">
        <v>30942.3</v>
      </c>
      <c r="O20" s="15">
        <v>29319.2</v>
      </c>
      <c r="P20" s="149" t="s">
        <v>433</v>
      </c>
    </row>
    <row r="21" spans="1:16" ht="18.75" customHeight="1">
      <c r="A21" s="103" t="s">
        <v>89</v>
      </c>
      <c r="B21" s="15">
        <f>'Seite 14-15'!G18</f>
        <v>181.2</v>
      </c>
      <c r="C21" s="15">
        <v>31.7</v>
      </c>
      <c r="D21" s="15">
        <f>'Seite 14-15'!I18</f>
        <v>549.65</v>
      </c>
      <c r="E21" s="15">
        <v>258.2</v>
      </c>
      <c r="F21" s="15">
        <f>'Seite 14-15'!K18</f>
        <v>1069.1</v>
      </c>
      <c r="G21" s="15">
        <v>682.5</v>
      </c>
      <c r="H21" s="15">
        <f>'Seite 14-15'!L18</f>
        <v>1630.8</v>
      </c>
      <c r="I21" s="15">
        <v>1185.35</v>
      </c>
      <c r="J21" s="15">
        <v>2949.05</v>
      </c>
      <c r="K21" s="15">
        <v>2394.85</v>
      </c>
      <c r="L21" s="15">
        <v>4828.25</v>
      </c>
      <c r="M21" s="15">
        <v>3868.6</v>
      </c>
      <c r="N21" s="15">
        <v>15842.9</v>
      </c>
      <c r="O21" s="15">
        <v>14959.55</v>
      </c>
      <c r="P21" s="149" t="s">
        <v>434</v>
      </c>
    </row>
    <row r="22" spans="1:16" ht="18.75" customHeight="1">
      <c r="A22" s="103" t="s">
        <v>19</v>
      </c>
      <c r="B22" s="15">
        <f>'Seite 14-15'!G19</f>
        <v>633.35</v>
      </c>
      <c r="C22" s="15">
        <v>442.95</v>
      </c>
      <c r="D22" s="15">
        <f>'Seite 14-15'!I19</f>
        <v>1770.2</v>
      </c>
      <c r="E22" s="15">
        <v>1360.2</v>
      </c>
      <c r="F22" s="15">
        <f>'Seite 14-15'!K19</f>
        <v>2947.5</v>
      </c>
      <c r="G22" s="15">
        <v>2562.95</v>
      </c>
      <c r="H22" s="15">
        <f>'Seite 14-15'!L19</f>
        <v>4329.25</v>
      </c>
      <c r="I22" s="15">
        <v>3834.05</v>
      </c>
      <c r="J22" s="15">
        <v>7304.45</v>
      </c>
      <c r="K22" s="15">
        <v>6861.95</v>
      </c>
      <c r="L22" s="15">
        <v>10862.35</v>
      </c>
      <c r="M22" s="15">
        <v>10427.7</v>
      </c>
      <c r="N22" s="15">
        <v>32235.9</v>
      </c>
      <c r="O22" s="15">
        <v>31567.55</v>
      </c>
      <c r="P22" s="149" t="s">
        <v>65</v>
      </c>
    </row>
    <row r="23" spans="1:16" ht="18.75" customHeight="1">
      <c r="A23" s="103" t="s">
        <v>69</v>
      </c>
      <c r="B23" s="15">
        <f>'Seite 14-15'!G20</f>
        <v>776.4</v>
      </c>
      <c r="C23" s="15">
        <v>408.9</v>
      </c>
      <c r="D23" s="15">
        <f>'Seite 14-15'!I20</f>
        <v>2114.9</v>
      </c>
      <c r="E23" s="15">
        <v>1642.65</v>
      </c>
      <c r="F23" s="15">
        <f>'Seite 14-15'!K20</f>
        <v>3553.55</v>
      </c>
      <c r="G23" s="15">
        <v>3093.4</v>
      </c>
      <c r="H23" s="15">
        <f>'Seite 14-15'!L20</f>
        <v>4914.65</v>
      </c>
      <c r="I23" s="15">
        <v>4393.75</v>
      </c>
      <c r="J23" s="15">
        <v>8056.85</v>
      </c>
      <c r="K23" s="15">
        <v>7425.15</v>
      </c>
      <c r="L23" s="15">
        <v>11922.8</v>
      </c>
      <c r="M23" s="15">
        <v>11380</v>
      </c>
      <c r="N23" s="15">
        <v>33851.35</v>
      </c>
      <c r="O23" s="15">
        <v>33059.8</v>
      </c>
      <c r="P23" s="149" t="s">
        <v>435</v>
      </c>
    </row>
    <row r="24" spans="1:16" ht="18.75" customHeight="1">
      <c r="A24" s="103" t="s">
        <v>72</v>
      </c>
      <c r="B24" s="15">
        <f>'Seite 14-15'!G21</f>
        <v>0</v>
      </c>
      <c r="C24" s="15">
        <v>0</v>
      </c>
      <c r="D24" s="15">
        <f>'Seite 14-15'!I21</f>
        <v>137.2</v>
      </c>
      <c r="E24" s="15">
        <v>104.8</v>
      </c>
      <c r="F24" s="15">
        <f>'Seite 14-15'!K21</f>
        <v>577.25</v>
      </c>
      <c r="G24" s="15">
        <v>215.8</v>
      </c>
      <c r="H24" s="15">
        <f>'Seite 14-15'!L21</f>
        <v>2779.75</v>
      </c>
      <c r="I24" s="15">
        <v>1572.3</v>
      </c>
      <c r="J24" s="15">
        <v>7251.3</v>
      </c>
      <c r="K24" s="15">
        <v>6033.05</v>
      </c>
      <c r="L24" s="15">
        <v>11779.65</v>
      </c>
      <c r="M24" s="15">
        <v>10553.55</v>
      </c>
      <c r="N24" s="15">
        <v>38246.1</v>
      </c>
      <c r="O24" s="15">
        <v>33217.95</v>
      </c>
      <c r="P24" s="149" t="s">
        <v>436</v>
      </c>
    </row>
    <row r="25" spans="1:16" ht="18.75" customHeight="1">
      <c r="A25" s="103" t="s">
        <v>75</v>
      </c>
      <c r="B25" s="15">
        <f>'Seite 14-15'!G22</f>
        <v>303.55</v>
      </c>
      <c r="C25" s="15">
        <v>288.6</v>
      </c>
      <c r="D25" s="15">
        <f>'Seite 14-15'!I22</f>
        <v>425.3</v>
      </c>
      <c r="E25" s="15">
        <v>410.2</v>
      </c>
      <c r="F25" s="15">
        <f>'Seite 14-15'!K22</f>
        <v>1244.05</v>
      </c>
      <c r="G25" s="15">
        <v>1081.15</v>
      </c>
      <c r="H25" s="15">
        <f>'Seite 14-15'!L22</f>
        <v>2406.55</v>
      </c>
      <c r="I25" s="15">
        <v>2197.55</v>
      </c>
      <c r="J25" s="15">
        <v>5425.1</v>
      </c>
      <c r="K25" s="15">
        <v>5145.6</v>
      </c>
      <c r="L25" s="15">
        <v>9163.85</v>
      </c>
      <c r="M25" s="15">
        <v>8830.6</v>
      </c>
      <c r="N25" s="15">
        <v>32175.55</v>
      </c>
      <c r="O25" s="15">
        <v>31556.05</v>
      </c>
      <c r="P25" s="149" t="s">
        <v>75</v>
      </c>
    </row>
    <row r="26" spans="1:16" ht="18.75" customHeight="1">
      <c r="A26" s="103" t="s">
        <v>78</v>
      </c>
      <c r="B26" s="15">
        <f>'Seite 14-15'!G23</f>
        <v>582.65</v>
      </c>
      <c r="C26" s="15">
        <v>361.05</v>
      </c>
      <c r="D26" s="15">
        <f>'Seite 14-15'!I23</f>
        <v>1628.55</v>
      </c>
      <c r="E26" s="15">
        <v>1285.7</v>
      </c>
      <c r="F26" s="15">
        <f>'Seite 14-15'!K23</f>
        <v>2832.35</v>
      </c>
      <c r="G26" s="15">
        <v>2406.25</v>
      </c>
      <c r="H26" s="15">
        <f>'Seite 14-15'!L23</f>
        <v>4164.35</v>
      </c>
      <c r="I26" s="15">
        <v>3602.9</v>
      </c>
      <c r="J26" s="15">
        <v>7134.65</v>
      </c>
      <c r="K26" s="15">
        <v>6172.7</v>
      </c>
      <c r="L26" s="15">
        <v>10175.9</v>
      </c>
      <c r="M26" s="15">
        <v>9306.45</v>
      </c>
      <c r="N26" s="15">
        <v>30042.05</v>
      </c>
      <c r="O26" s="15">
        <v>29320.55</v>
      </c>
      <c r="P26" s="149" t="s">
        <v>437</v>
      </c>
    </row>
    <row r="27" spans="1:16" ht="18.75" customHeight="1">
      <c r="A27" s="103" t="s">
        <v>81</v>
      </c>
      <c r="B27" s="15">
        <f>'Seite 14-15'!G24</f>
        <v>790.15</v>
      </c>
      <c r="C27" s="15">
        <v>353.35</v>
      </c>
      <c r="D27" s="15">
        <f>'Seite 14-15'!I24</f>
        <v>1965.6</v>
      </c>
      <c r="E27" s="15">
        <v>1326.8</v>
      </c>
      <c r="F27" s="15">
        <f>'Seite 14-15'!K24</f>
        <v>3322.8</v>
      </c>
      <c r="G27" s="15">
        <v>2605.2</v>
      </c>
      <c r="H27" s="15">
        <f>'Seite 14-15'!L24</f>
        <v>4485.8</v>
      </c>
      <c r="I27" s="15">
        <v>3775.2</v>
      </c>
      <c r="J27" s="15">
        <v>7392.05</v>
      </c>
      <c r="K27" s="15">
        <v>6530.95</v>
      </c>
      <c r="L27" s="15">
        <v>10882.55</v>
      </c>
      <c r="M27" s="15">
        <v>9909.1</v>
      </c>
      <c r="N27" s="15">
        <v>29636.9</v>
      </c>
      <c r="O27" s="15">
        <v>28441.15</v>
      </c>
      <c r="P27" s="149" t="s">
        <v>438</v>
      </c>
    </row>
    <row r="28" spans="1:16" ht="18.75" customHeight="1">
      <c r="A28" s="103" t="s">
        <v>84</v>
      </c>
      <c r="B28" s="15">
        <f>'Seite 14-15'!G25</f>
        <v>696.2</v>
      </c>
      <c r="C28" s="15">
        <v>610.45</v>
      </c>
      <c r="D28" s="15">
        <f>'Seite 14-15'!I25</f>
        <v>1391.2</v>
      </c>
      <c r="E28" s="15">
        <v>1244.8</v>
      </c>
      <c r="F28" s="15">
        <f>'Seite 14-15'!K25</f>
        <v>2172.3</v>
      </c>
      <c r="G28" s="15">
        <v>2013.6</v>
      </c>
      <c r="H28" s="15">
        <f>'Seite 14-15'!L25</f>
        <v>3075.85</v>
      </c>
      <c r="I28" s="15">
        <v>2890.9</v>
      </c>
      <c r="J28" s="15">
        <v>5145.95</v>
      </c>
      <c r="K28" s="15">
        <v>4934.45</v>
      </c>
      <c r="L28" s="15">
        <v>7647.3</v>
      </c>
      <c r="M28" s="15">
        <v>7362.3</v>
      </c>
      <c r="N28" s="15">
        <v>22174.25</v>
      </c>
      <c r="O28" s="15">
        <v>21119.95</v>
      </c>
      <c r="P28" s="149" t="s">
        <v>84</v>
      </c>
    </row>
    <row r="29" spans="1:16" ht="18.75" customHeight="1">
      <c r="A29" s="103" t="s">
        <v>87</v>
      </c>
      <c r="B29" s="15">
        <f>'Seite 14-15'!G26</f>
        <v>302.4</v>
      </c>
      <c r="C29" s="15">
        <v>97.2</v>
      </c>
      <c r="D29" s="15">
        <f>'Seite 14-15'!I26</f>
        <v>1458</v>
      </c>
      <c r="E29" s="15">
        <v>1046</v>
      </c>
      <c r="F29" s="15">
        <f>'Seite 14-15'!K26</f>
        <v>2478.6</v>
      </c>
      <c r="G29" s="15">
        <v>2028.25</v>
      </c>
      <c r="H29" s="15">
        <f>'Seite 14-15'!L26</f>
        <v>3912.75</v>
      </c>
      <c r="I29" s="15">
        <v>3450.6</v>
      </c>
      <c r="J29" s="15">
        <v>7166.25</v>
      </c>
      <c r="K29" s="15">
        <v>6625.8</v>
      </c>
      <c r="L29" s="15">
        <v>10861.8</v>
      </c>
      <c r="M29" s="15">
        <v>10243.8</v>
      </c>
      <c r="N29" s="15">
        <v>32886</v>
      </c>
      <c r="O29" s="15">
        <v>31914</v>
      </c>
      <c r="P29" s="149" t="s">
        <v>439</v>
      </c>
    </row>
    <row r="30" spans="1:16" ht="18.75" customHeight="1">
      <c r="A30" s="103" t="s">
        <v>90</v>
      </c>
      <c r="B30" s="15">
        <f>'Seite 14-15'!G27</f>
        <v>0</v>
      </c>
      <c r="C30" s="15">
        <v>0</v>
      </c>
      <c r="D30" s="15">
        <f>'Seite 14-15'!I27</f>
        <v>274</v>
      </c>
      <c r="E30" s="15">
        <v>188</v>
      </c>
      <c r="F30" s="15">
        <f>'Seite 14-15'!K27</f>
        <v>1276</v>
      </c>
      <c r="G30" s="15">
        <v>1075</v>
      </c>
      <c r="H30" s="15">
        <f>'Seite 14-15'!L27</f>
        <v>2491</v>
      </c>
      <c r="I30" s="15">
        <v>2065</v>
      </c>
      <c r="J30" s="15">
        <v>5178</v>
      </c>
      <c r="K30" s="15">
        <v>4542</v>
      </c>
      <c r="L30" s="15">
        <v>8423</v>
      </c>
      <c r="M30" s="15">
        <v>7685</v>
      </c>
      <c r="N30" s="15">
        <v>27105</v>
      </c>
      <c r="O30" s="15">
        <v>26187</v>
      </c>
      <c r="P30" s="149" t="s">
        <v>440</v>
      </c>
    </row>
    <row r="31" spans="1:16" ht="18.75" customHeight="1">
      <c r="A31" s="103" t="s">
        <v>67</v>
      </c>
      <c r="B31" s="15">
        <f>'Seite 14-15'!G28</f>
        <v>266</v>
      </c>
      <c r="C31" s="15">
        <v>54.5</v>
      </c>
      <c r="D31" s="15">
        <f>'Seite 14-15'!I28</f>
        <v>817.5</v>
      </c>
      <c r="E31" s="15">
        <v>647.5</v>
      </c>
      <c r="F31" s="15">
        <f>'Seite 14-15'!K28</f>
        <v>1722.2</v>
      </c>
      <c r="G31" s="15">
        <v>1486.8</v>
      </c>
      <c r="H31" s="15">
        <f>'Seite 14-15'!L28</f>
        <v>2720.6</v>
      </c>
      <c r="I31" s="15">
        <v>2408.9</v>
      </c>
      <c r="J31" s="15">
        <v>5275.6</v>
      </c>
      <c r="K31" s="15">
        <v>4894.1</v>
      </c>
      <c r="L31" s="15">
        <v>8209.9</v>
      </c>
      <c r="M31" s="15">
        <v>7878.5</v>
      </c>
      <c r="N31" s="15">
        <v>26091.35</v>
      </c>
      <c r="O31" s="15">
        <v>25517.45</v>
      </c>
      <c r="P31" s="149" t="s">
        <v>67</v>
      </c>
    </row>
    <row r="32" spans="1:16" ht="18.75" customHeight="1">
      <c r="A32" s="103" t="s">
        <v>70</v>
      </c>
      <c r="B32" s="15">
        <f>'Seite 14-15'!G29</f>
        <v>0</v>
      </c>
      <c r="C32" s="15">
        <v>0</v>
      </c>
      <c r="D32" s="15">
        <f>'Seite 14-15'!I29</f>
        <v>682.25</v>
      </c>
      <c r="E32" s="15">
        <v>490.6</v>
      </c>
      <c r="F32" s="15">
        <f>'Seite 14-15'!K29</f>
        <v>1863.1</v>
      </c>
      <c r="G32" s="15">
        <v>1515.55</v>
      </c>
      <c r="H32" s="15">
        <f>'Seite 14-15'!L29</f>
        <v>3330.5</v>
      </c>
      <c r="I32" s="15">
        <v>2968.8</v>
      </c>
      <c r="J32" s="15">
        <v>6542.8</v>
      </c>
      <c r="K32" s="15">
        <v>6182.65</v>
      </c>
      <c r="L32" s="15">
        <v>9852.8</v>
      </c>
      <c r="M32" s="15">
        <v>9583.5</v>
      </c>
      <c r="N32" s="15">
        <v>28685.85</v>
      </c>
      <c r="O32" s="15">
        <v>28224.8</v>
      </c>
      <c r="P32" s="149" t="s">
        <v>70</v>
      </c>
    </row>
    <row r="33" spans="1:16" ht="18.75" customHeight="1">
      <c r="A33" s="103" t="s">
        <v>73</v>
      </c>
      <c r="B33" s="15">
        <f>'Seite 14-15'!G30</f>
        <v>285.65</v>
      </c>
      <c r="C33" s="15">
        <v>40</v>
      </c>
      <c r="D33" s="15">
        <f>'Seite 14-15'!I30</f>
        <v>730.3</v>
      </c>
      <c r="E33" s="15">
        <v>222.8</v>
      </c>
      <c r="F33" s="15">
        <f>'Seite 14-15'!K30</f>
        <v>1133.75</v>
      </c>
      <c r="G33" s="15">
        <v>681.35</v>
      </c>
      <c r="H33" s="15">
        <f>'Seite 14-15'!L30</f>
        <v>1904.15</v>
      </c>
      <c r="I33" s="15">
        <v>1031.6</v>
      </c>
      <c r="J33" s="15">
        <v>4683.4</v>
      </c>
      <c r="K33" s="15">
        <v>2986.4</v>
      </c>
      <c r="L33" s="15">
        <v>8262.5</v>
      </c>
      <c r="M33" s="15">
        <v>6183.05</v>
      </c>
      <c r="N33" s="15">
        <v>30430.2</v>
      </c>
      <c r="O33" s="15">
        <v>27637.75</v>
      </c>
      <c r="P33" s="149" t="s">
        <v>73</v>
      </c>
    </row>
    <row r="34" spans="1:16" ht="18.75" customHeight="1">
      <c r="A34" s="103" t="s">
        <v>76</v>
      </c>
      <c r="B34" s="15">
        <f>'Seite 14-15'!G31</f>
        <v>0</v>
      </c>
      <c r="C34" s="15">
        <v>0</v>
      </c>
      <c r="D34" s="15">
        <f>'Seite 14-15'!I31</f>
        <v>312.45</v>
      </c>
      <c r="E34" s="15">
        <v>25.8</v>
      </c>
      <c r="F34" s="15">
        <f>'Seite 14-15'!K31</f>
        <v>1919.65</v>
      </c>
      <c r="G34" s="15">
        <v>1146.95</v>
      </c>
      <c r="H34" s="15">
        <f>'Seite 14-15'!L31</f>
        <v>4320.45</v>
      </c>
      <c r="I34" s="15">
        <v>3317.85</v>
      </c>
      <c r="J34" s="15">
        <v>9053</v>
      </c>
      <c r="K34" s="15">
        <v>8340.7</v>
      </c>
      <c r="L34" s="15">
        <v>12516.8</v>
      </c>
      <c r="M34" s="15">
        <v>11905.7</v>
      </c>
      <c r="N34" s="15">
        <v>34324.25</v>
      </c>
      <c r="O34" s="15">
        <v>33278.7</v>
      </c>
      <c r="P34" s="149" t="s">
        <v>76</v>
      </c>
    </row>
    <row r="35" spans="1:16" ht="18.75" customHeight="1">
      <c r="A35" s="103" t="s">
        <v>20</v>
      </c>
      <c r="B35" s="15">
        <f>'Seite 14-15'!G32</f>
        <v>574.1</v>
      </c>
      <c r="C35" s="15">
        <v>34</v>
      </c>
      <c r="D35" s="15">
        <f>'Seite 14-15'!I32</f>
        <v>1878.1</v>
      </c>
      <c r="E35" s="15">
        <v>681</v>
      </c>
      <c r="F35" s="15">
        <f>'Seite 14-15'!K32</f>
        <v>2884.7</v>
      </c>
      <c r="G35" s="15">
        <v>1715.9</v>
      </c>
      <c r="H35" s="15">
        <f>'Seite 14-15'!L32</f>
        <v>3801.05</v>
      </c>
      <c r="I35" s="15">
        <v>2763.95</v>
      </c>
      <c r="J35" s="15">
        <v>6393.55</v>
      </c>
      <c r="K35" s="15">
        <v>5178.4</v>
      </c>
      <c r="L35" s="15">
        <v>9322.1</v>
      </c>
      <c r="M35" s="15">
        <v>8023.3</v>
      </c>
      <c r="N35" s="15">
        <v>31123</v>
      </c>
      <c r="O35" s="15">
        <v>29070.35</v>
      </c>
      <c r="P35" s="149" t="s">
        <v>79</v>
      </c>
    </row>
    <row r="36" spans="1:16" ht="18.75" customHeight="1">
      <c r="A36" s="103" t="s">
        <v>21</v>
      </c>
      <c r="B36" s="15">
        <f>'Seite 14-15'!G33</f>
        <v>560.95</v>
      </c>
      <c r="C36" s="15">
        <v>421.35</v>
      </c>
      <c r="D36" s="15">
        <f>'Seite 14-15'!I33</f>
        <v>1442.2</v>
      </c>
      <c r="E36" s="15">
        <v>1037.45</v>
      </c>
      <c r="F36" s="15">
        <f>'Seite 14-15'!K33</f>
        <v>2741.45</v>
      </c>
      <c r="G36" s="15">
        <v>2144.95</v>
      </c>
      <c r="H36" s="15">
        <f>'Seite 14-15'!L33</f>
        <v>4246.65</v>
      </c>
      <c r="I36" s="15">
        <v>3498.6</v>
      </c>
      <c r="J36" s="15">
        <v>8992.6</v>
      </c>
      <c r="K36" s="15">
        <v>8055.35</v>
      </c>
      <c r="L36" s="15">
        <v>13489.05</v>
      </c>
      <c r="M36" s="15">
        <v>12811.8</v>
      </c>
      <c r="N36" s="15">
        <v>39233.8</v>
      </c>
      <c r="O36" s="15">
        <v>38221.8</v>
      </c>
      <c r="P36" s="149" t="s">
        <v>82</v>
      </c>
    </row>
    <row r="37" spans="1:16" ht="18.75" customHeight="1">
      <c r="A37" s="103" t="s">
        <v>22</v>
      </c>
      <c r="B37" s="15">
        <f>'Seite 14-15'!G34</f>
        <v>25</v>
      </c>
      <c r="C37" s="15">
        <v>25</v>
      </c>
      <c r="D37" s="15">
        <f>'Seite 14-15'!I34</f>
        <v>25</v>
      </c>
      <c r="E37" s="15">
        <v>25</v>
      </c>
      <c r="F37" s="15">
        <f>'Seite 14-15'!K34</f>
        <v>763.2</v>
      </c>
      <c r="G37" s="15">
        <v>25</v>
      </c>
      <c r="H37" s="15">
        <f>'Seite 14-15'!L34</f>
        <v>2479.4</v>
      </c>
      <c r="I37" s="15">
        <v>1749.5</v>
      </c>
      <c r="J37" s="15">
        <v>6141.1</v>
      </c>
      <c r="K37" s="15">
        <v>5312.3</v>
      </c>
      <c r="L37" s="15">
        <v>10080.3</v>
      </c>
      <c r="M37" s="15">
        <v>9117.05</v>
      </c>
      <c r="N37" s="15">
        <v>33885.9</v>
      </c>
      <c r="O37" s="15">
        <v>32451.95</v>
      </c>
      <c r="P37" s="149" t="s">
        <v>85</v>
      </c>
    </row>
    <row r="38" spans="1:16" ht="18.75" customHeight="1">
      <c r="A38" s="103" t="s">
        <v>23</v>
      </c>
      <c r="B38" s="15">
        <f>'Seite 14-15'!G35</f>
        <v>256.5</v>
      </c>
      <c r="C38" s="15">
        <v>83.8</v>
      </c>
      <c r="D38" s="15">
        <f>'Seite 14-15'!I35</f>
        <v>1350.45</v>
      </c>
      <c r="E38" s="15">
        <v>670.7</v>
      </c>
      <c r="F38" s="15">
        <f>'Seite 14-15'!K35</f>
        <v>2947.8</v>
      </c>
      <c r="G38" s="15">
        <v>1889.25</v>
      </c>
      <c r="H38" s="15">
        <f>'Seite 14-15'!L35</f>
        <v>4572.1</v>
      </c>
      <c r="I38" s="15">
        <v>3513.6</v>
      </c>
      <c r="J38" s="15">
        <v>8609.8</v>
      </c>
      <c r="K38" s="15">
        <v>7265.1</v>
      </c>
      <c r="L38" s="15">
        <v>12736.4</v>
      </c>
      <c r="M38" s="15">
        <v>11391.8</v>
      </c>
      <c r="N38" s="15">
        <v>36425.1</v>
      </c>
      <c r="O38" s="15">
        <v>34693.75</v>
      </c>
      <c r="P38" s="149" t="s">
        <v>88</v>
      </c>
    </row>
    <row r="39" spans="1:16" ht="18.75" customHeight="1">
      <c r="A39" s="103"/>
      <c r="B39" s="145"/>
      <c r="C39" s="145"/>
      <c r="D39" s="145"/>
      <c r="E39" s="145"/>
      <c r="F39" s="145"/>
      <c r="G39" s="145"/>
      <c r="H39" s="145"/>
      <c r="I39" s="145"/>
      <c r="J39" s="15"/>
      <c r="K39" s="15"/>
      <c r="L39" s="15"/>
      <c r="M39" s="15"/>
      <c r="N39" s="15"/>
      <c r="O39" s="15"/>
      <c r="P39" s="149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49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49"/>
    </row>
    <row r="42" spans="1:16" ht="18.75" customHeight="1">
      <c r="A42" s="110" t="s">
        <v>91</v>
      </c>
      <c r="B42" s="11">
        <f>'Seite 14-15'!G37</f>
        <v>0</v>
      </c>
      <c r="C42" s="15">
        <v>0</v>
      </c>
      <c r="D42" s="15">
        <f>'Seite 14-15'!I37</f>
        <v>0</v>
      </c>
      <c r="E42" s="15">
        <v>0</v>
      </c>
      <c r="F42" s="15">
        <f>'Seite 14-15'!K37</f>
        <v>99.8</v>
      </c>
      <c r="G42" s="15">
        <v>0</v>
      </c>
      <c r="H42" s="15">
        <f>'Seite 14-15'!L37</f>
        <v>188.7</v>
      </c>
      <c r="I42" s="15">
        <v>45</v>
      </c>
      <c r="J42" s="15">
        <v>601.8</v>
      </c>
      <c r="K42" s="15">
        <v>230</v>
      </c>
      <c r="L42" s="15">
        <v>1215.2</v>
      </c>
      <c r="M42" s="15">
        <v>703</v>
      </c>
      <c r="N42" s="15">
        <v>9295.2</v>
      </c>
      <c r="O42" s="15">
        <v>7392</v>
      </c>
      <c r="P42" s="149" t="s">
        <v>92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49"/>
    </row>
    <row r="44" spans="1:16" ht="18.75" customHeight="1">
      <c r="A44" s="93"/>
      <c r="B44" s="592" t="s">
        <v>46</v>
      </c>
      <c r="C44" s="593"/>
      <c r="D44" s="593"/>
      <c r="E44" s="593"/>
      <c r="F44" s="593"/>
      <c r="G44" s="593"/>
      <c r="H44" s="593"/>
      <c r="I44" s="594"/>
      <c r="J44" s="586" t="s">
        <v>441</v>
      </c>
      <c r="K44" s="587"/>
      <c r="L44" s="587"/>
      <c r="M44" s="587"/>
      <c r="N44" s="587"/>
      <c r="O44" s="588"/>
      <c r="P44" s="149"/>
    </row>
    <row r="45" spans="1:16" ht="18.75" customHeight="1">
      <c r="A45" s="103" t="s">
        <v>170</v>
      </c>
      <c r="B45" s="15">
        <f aca="true" t="shared" si="0" ref="B45:B70">B13</f>
        <v>652.9</v>
      </c>
      <c r="C45" s="15">
        <v>250.4</v>
      </c>
      <c r="D45" s="15">
        <f aca="true" t="shared" si="1" ref="D45:D70">D13</f>
        <v>1349.8</v>
      </c>
      <c r="E45" s="15">
        <v>756.4</v>
      </c>
      <c r="F45" s="15">
        <f aca="true" t="shared" si="2" ref="F45:F70">F13</f>
        <v>2244.5</v>
      </c>
      <c r="G45" s="15">
        <v>1487.8</v>
      </c>
      <c r="H45" s="15">
        <f aca="true" t="shared" si="3" ref="H45:H70">H13</f>
        <v>3113.9</v>
      </c>
      <c r="I45" s="15">
        <v>2417</v>
      </c>
      <c r="J45" s="15">
        <v>5733.6</v>
      </c>
      <c r="K45" s="15">
        <v>4558.3</v>
      </c>
      <c r="L45" s="15">
        <v>8502.8</v>
      </c>
      <c r="M45" s="15">
        <v>7424.1</v>
      </c>
      <c r="N45" s="15">
        <v>26302.5</v>
      </c>
      <c r="O45" s="15">
        <v>24508.5</v>
      </c>
      <c r="P45" s="500" t="s">
        <v>430</v>
      </c>
    </row>
    <row r="46" spans="1:16" ht="18.75" customHeight="1">
      <c r="A46" s="103" t="s">
        <v>68</v>
      </c>
      <c r="B46" s="15">
        <f t="shared" si="0"/>
        <v>356.6</v>
      </c>
      <c r="C46" s="15">
        <v>317.2</v>
      </c>
      <c r="D46" s="15">
        <f t="shared" si="1"/>
        <v>1263.9</v>
      </c>
      <c r="E46" s="15">
        <v>1166.85</v>
      </c>
      <c r="F46" s="15">
        <f t="shared" si="2"/>
        <v>2820.15</v>
      </c>
      <c r="G46" s="15">
        <v>2299.9</v>
      </c>
      <c r="H46" s="15">
        <f t="shared" si="3"/>
        <v>4642.15</v>
      </c>
      <c r="I46" s="15">
        <v>3771</v>
      </c>
      <c r="J46" s="15">
        <v>8000.5</v>
      </c>
      <c r="K46" s="15">
        <v>6937.05</v>
      </c>
      <c r="L46" s="15">
        <v>11647.85</v>
      </c>
      <c r="M46" s="15">
        <v>10136.35</v>
      </c>
      <c r="N46" s="15">
        <v>34134.55</v>
      </c>
      <c r="O46" s="15">
        <v>30971.4</v>
      </c>
      <c r="P46" s="500" t="s">
        <v>431</v>
      </c>
    </row>
    <row r="47" spans="1:16" ht="18.75" customHeight="1">
      <c r="A47" s="103" t="s">
        <v>71</v>
      </c>
      <c r="B47" s="15">
        <f t="shared" si="0"/>
        <v>345.8</v>
      </c>
      <c r="C47" s="15">
        <v>50</v>
      </c>
      <c r="D47" s="15">
        <f t="shared" si="1"/>
        <v>1511.3</v>
      </c>
      <c r="E47" s="15">
        <v>620.5</v>
      </c>
      <c r="F47" s="15">
        <f t="shared" si="2"/>
        <v>2645.3</v>
      </c>
      <c r="G47" s="15">
        <v>1763.3</v>
      </c>
      <c r="H47" s="15">
        <f t="shared" si="3"/>
        <v>3842.3</v>
      </c>
      <c r="I47" s="15">
        <v>2897.3</v>
      </c>
      <c r="J47" s="15">
        <v>6441</v>
      </c>
      <c r="K47" s="15">
        <v>5448.8</v>
      </c>
      <c r="L47" s="15">
        <v>9501.8</v>
      </c>
      <c r="M47" s="15">
        <v>8385.3</v>
      </c>
      <c r="N47" s="15">
        <v>27462</v>
      </c>
      <c r="O47" s="15">
        <v>26013</v>
      </c>
      <c r="P47" s="500" t="s">
        <v>432</v>
      </c>
    </row>
    <row r="48" spans="1:16" ht="18.75" customHeight="1">
      <c r="A48" s="103" t="s">
        <v>74</v>
      </c>
      <c r="B48" s="15">
        <f t="shared" si="0"/>
        <v>100</v>
      </c>
      <c r="C48" s="15">
        <v>100</v>
      </c>
      <c r="D48" s="15">
        <f t="shared" si="1"/>
        <v>1323.04</v>
      </c>
      <c r="E48" s="15">
        <v>1017.28</v>
      </c>
      <c r="F48" s="15">
        <f t="shared" si="2"/>
        <v>2683.6719999999996</v>
      </c>
      <c r="G48" s="15">
        <v>2377.912</v>
      </c>
      <c r="H48" s="15">
        <f t="shared" si="3"/>
        <v>3952.576</v>
      </c>
      <c r="I48" s="15">
        <v>3463.36</v>
      </c>
      <c r="J48" s="15">
        <v>6429.232</v>
      </c>
      <c r="K48" s="15">
        <v>5680.12</v>
      </c>
      <c r="L48" s="15">
        <v>8875.312000000002</v>
      </c>
      <c r="M48" s="15">
        <v>8172.064</v>
      </c>
      <c r="N48" s="15">
        <v>22389.904000000002</v>
      </c>
      <c r="O48" s="15">
        <v>21487.912</v>
      </c>
      <c r="P48" s="500" t="s">
        <v>74</v>
      </c>
    </row>
    <row r="49" spans="1:16" ht="18.75" customHeight="1">
      <c r="A49" s="103" t="s">
        <v>77</v>
      </c>
      <c r="B49" s="15">
        <f t="shared" si="0"/>
        <v>648.85</v>
      </c>
      <c r="C49" s="15">
        <v>501.65</v>
      </c>
      <c r="D49" s="15">
        <f t="shared" si="1"/>
        <v>1311.5</v>
      </c>
      <c r="E49" s="15">
        <v>1081.5</v>
      </c>
      <c r="F49" s="15">
        <f t="shared" si="2"/>
        <v>2153.4</v>
      </c>
      <c r="G49" s="15">
        <v>1758.7</v>
      </c>
      <c r="H49" s="15">
        <f t="shared" si="3"/>
        <v>2953.85</v>
      </c>
      <c r="I49" s="15">
        <v>2436.75</v>
      </c>
      <c r="J49" s="15">
        <v>4678.95</v>
      </c>
      <c r="K49" s="15">
        <v>3925.5</v>
      </c>
      <c r="L49" s="15">
        <v>6717.75</v>
      </c>
      <c r="M49" s="15">
        <v>5791.25</v>
      </c>
      <c r="N49" s="15">
        <v>19214.45</v>
      </c>
      <c r="O49" s="15">
        <v>17894.05</v>
      </c>
      <c r="P49" s="500" t="s">
        <v>77</v>
      </c>
    </row>
    <row r="50" spans="1:16" ht="18.75" customHeight="1">
      <c r="A50" s="103" t="s">
        <v>80</v>
      </c>
      <c r="B50" s="15">
        <f t="shared" si="0"/>
        <v>1250.25</v>
      </c>
      <c r="C50" s="15">
        <v>856.2</v>
      </c>
      <c r="D50" s="15">
        <f t="shared" si="1"/>
        <v>2120.05</v>
      </c>
      <c r="E50" s="15">
        <v>1753.15</v>
      </c>
      <c r="F50" s="15">
        <f t="shared" si="2"/>
        <v>3030.6</v>
      </c>
      <c r="G50" s="15">
        <v>2622.9</v>
      </c>
      <c r="H50" s="15">
        <f t="shared" si="3"/>
        <v>3913.95</v>
      </c>
      <c r="I50" s="15">
        <v>3424.65</v>
      </c>
      <c r="J50" s="15">
        <v>6061.1</v>
      </c>
      <c r="K50" s="15">
        <v>5368.05</v>
      </c>
      <c r="L50" s="15">
        <v>8357.85</v>
      </c>
      <c r="M50" s="15">
        <v>7542.45</v>
      </c>
      <c r="N50" s="15">
        <v>20548.05</v>
      </c>
      <c r="O50" s="15">
        <v>19447.3</v>
      </c>
      <c r="P50" s="500" t="s">
        <v>80</v>
      </c>
    </row>
    <row r="51" spans="1:16" ht="18.75" customHeight="1">
      <c r="A51" s="103" t="s">
        <v>83</v>
      </c>
      <c r="B51" s="15">
        <f t="shared" si="0"/>
        <v>332.75</v>
      </c>
      <c r="C51" s="15">
        <v>262</v>
      </c>
      <c r="D51" s="15">
        <f t="shared" si="1"/>
        <v>1093.15</v>
      </c>
      <c r="E51" s="15">
        <v>987.2</v>
      </c>
      <c r="F51" s="15">
        <f t="shared" si="2"/>
        <v>2161.05</v>
      </c>
      <c r="G51" s="15">
        <v>2021.2</v>
      </c>
      <c r="H51" s="15">
        <f t="shared" si="3"/>
        <v>3278.9</v>
      </c>
      <c r="I51" s="15">
        <v>3139.2</v>
      </c>
      <c r="J51" s="15">
        <v>5713.7</v>
      </c>
      <c r="K51" s="15">
        <v>5569.2</v>
      </c>
      <c r="L51" s="15">
        <v>8298.6</v>
      </c>
      <c r="M51" s="15">
        <v>8141.65</v>
      </c>
      <c r="N51" s="15">
        <v>22576.15</v>
      </c>
      <c r="O51" s="15">
        <v>21997.8</v>
      </c>
      <c r="P51" s="500" t="s">
        <v>83</v>
      </c>
    </row>
    <row r="52" spans="1:16" ht="18.75" customHeight="1">
      <c r="A52" s="103" t="s">
        <v>86</v>
      </c>
      <c r="B52" s="15">
        <f t="shared" si="0"/>
        <v>1121.4</v>
      </c>
      <c r="C52" s="15">
        <v>748.05</v>
      </c>
      <c r="D52" s="15">
        <f t="shared" si="1"/>
        <v>2308.25</v>
      </c>
      <c r="E52" s="15">
        <v>1908.2</v>
      </c>
      <c r="F52" s="15">
        <f t="shared" si="2"/>
        <v>3321.7</v>
      </c>
      <c r="G52" s="15">
        <v>2868.3</v>
      </c>
      <c r="H52" s="15">
        <f t="shared" si="3"/>
        <v>4228.45</v>
      </c>
      <c r="I52" s="15">
        <v>3748.4</v>
      </c>
      <c r="J52" s="15">
        <v>7526</v>
      </c>
      <c r="K52" s="15">
        <v>6687.8</v>
      </c>
      <c r="L52" s="15">
        <v>11088.35</v>
      </c>
      <c r="M52" s="15">
        <v>10250.15</v>
      </c>
      <c r="N52" s="15">
        <v>30942.3</v>
      </c>
      <c r="O52" s="15">
        <v>29250.65</v>
      </c>
      <c r="P52" s="500" t="s">
        <v>433</v>
      </c>
    </row>
    <row r="53" spans="1:16" ht="18.75" customHeight="1">
      <c r="A53" s="103" t="s">
        <v>89</v>
      </c>
      <c r="B53" s="15">
        <f t="shared" si="0"/>
        <v>181.2</v>
      </c>
      <c r="C53" s="15">
        <v>31.7</v>
      </c>
      <c r="D53" s="15">
        <f t="shared" si="1"/>
        <v>549.65</v>
      </c>
      <c r="E53" s="15">
        <v>258.2</v>
      </c>
      <c r="F53" s="15">
        <f t="shared" si="2"/>
        <v>1069.1</v>
      </c>
      <c r="G53" s="15">
        <v>682.5</v>
      </c>
      <c r="H53" s="15">
        <f t="shared" si="3"/>
        <v>1630.8</v>
      </c>
      <c r="I53" s="15">
        <v>1185.35</v>
      </c>
      <c r="J53" s="15">
        <v>2949.05</v>
      </c>
      <c r="K53" s="15">
        <v>2394.85</v>
      </c>
      <c r="L53" s="15">
        <v>4828.25</v>
      </c>
      <c r="M53" s="15">
        <v>3868.6</v>
      </c>
      <c r="N53" s="15">
        <v>15842.9</v>
      </c>
      <c r="O53" s="15">
        <v>14918.8</v>
      </c>
      <c r="P53" s="500" t="s">
        <v>434</v>
      </c>
    </row>
    <row r="54" spans="1:16" ht="18.75" customHeight="1">
      <c r="A54" s="103" t="s">
        <v>19</v>
      </c>
      <c r="B54" s="15">
        <f t="shared" si="0"/>
        <v>633.35</v>
      </c>
      <c r="C54" s="15">
        <v>442.95</v>
      </c>
      <c r="D54" s="15">
        <f t="shared" si="1"/>
        <v>1770.2</v>
      </c>
      <c r="E54" s="15">
        <v>1360.2</v>
      </c>
      <c r="F54" s="15">
        <f t="shared" si="2"/>
        <v>2947.5</v>
      </c>
      <c r="G54" s="15">
        <v>2562.95</v>
      </c>
      <c r="H54" s="15">
        <f t="shared" si="3"/>
        <v>4329.25</v>
      </c>
      <c r="I54" s="15">
        <v>3834.05</v>
      </c>
      <c r="J54" s="15">
        <v>7304.45</v>
      </c>
      <c r="K54" s="15">
        <v>6861.95</v>
      </c>
      <c r="L54" s="15">
        <v>10862.35</v>
      </c>
      <c r="M54" s="15">
        <v>10427.7</v>
      </c>
      <c r="N54" s="15">
        <v>32235.9</v>
      </c>
      <c r="O54" s="15">
        <v>31518.05</v>
      </c>
      <c r="P54" s="500" t="s">
        <v>65</v>
      </c>
    </row>
    <row r="55" spans="1:16" ht="18.75" customHeight="1">
      <c r="A55" s="103" t="s">
        <v>69</v>
      </c>
      <c r="B55" s="15">
        <f t="shared" si="0"/>
        <v>776.4</v>
      </c>
      <c r="C55" s="15">
        <v>408.9</v>
      </c>
      <c r="D55" s="15">
        <f t="shared" si="1"/>
        <v>2114.9</v>
      </c>
      <c r="E55" s="15">
        <v>1642.65</v>
      </c>
      <c r="F55" s="15">
        <f t="shared" si="2"/>
        <v>3553.55</v>
      </c>
      <c r="G55" s="15">
        <v>3093.4</v>
      </c>
      <c r="H55" s="15">
        <f t="shared" si="3"/>
        <v>4914.65</v>
      </c>
      <c r="I55" s="15">
        <v>4393.75</v>
      </c>
      <c r="J55" s="15">
        <v>8056.85</v>
      </c>
      <c r="K55" s="15">
        <v>7425.15</v>
      </c>
      <c r="L55" s="15">
        <v>11922.8</v>
      </c>
      <c r="M55" s="15">
        <v>11380</v>
      </c>
      <c r="N55" s="15">
        <v>33851.35</v>
      </c>
      <c r="O55" s="15">
        <v>32992.05</v>
      </c>
      <c r="P55" s="500" t="s">
        <v>435</v>
      </c>
    </row>
    <row r="56" spans="1:16" ht="18.75" customHeight="1">
      <c r="A56" s="103" t="s">
        <v>72</v>
      </c>
      <c r="B56" s="15">
        <f t="shared" si="0"/>
        <v>0</v>
      </c>
      <c r="C56" s="15">
        <v>0</v>
      </c>
      <c r="D56" s="15">
        <f t="shared" si="1"/>
        <v>137.2</v>
      </c>
      <c r="E56" s="15">
        <v>104.8</v>
      </c>
      <c r="F56" s="15">
        <f t="shared" si="2"/>
        <v>577.25</v>
      </c>
      <c r="G56" s="15">
        <v>215.8</v>
      </c>
      <c r="H56" s="15">
        <f t="shared" si="3"/>
        <v>2779.75</v>
      </c>
      <c r="I56" s="15">
        <v>1572.3</v>
      </c>
      <c r="J56" s="15">
        <v>7251.3</v>
      </c>
      <c r="K56" s="15">
        <v>6033.05</v>
      </c>
      <c r="L56" s="15">
        <v>11779.65</v>
      </c>
      <c r="M56" s="15">
        <v>10553.55</v>
      </c>
      <c r="N56" s="15">
        <v>38246.1</v>
      </c>
      <c r="O56" s="15">
        <v>33247.35</v>
      </c>
      <c r="P56" s="500" t="s">
        <v>436</v>
      </c>
    </row>
    <row r="57" spans="1:16" ht="18.75" customHeight="1">
      <c r="A57" s="103" t="s">
        <v>75</v>
      </c>
      <c r="B57" s="15">
        <f t="shared" si="0"/>
        <v>303.55</v>
      </c>
      <c r="C57" s="15">
        <v>288.6</v>
      </c>
      <c r="D57" s="15">
        <f t="shared" si="1"/>
        <v>425.3</v>
      </c>
      <c r="E57" s="15">
        <v>410.2</v>
      </c>
      <c r="F57" s="15">
        <f t="shared" si="2"/>
        <v>1244.05</v>
      </c>
      <c r="G57" s="15">
        <v>1081.15</v>
      </c>
      <c r="H57" s="15">
        <f t="shared" si="3"/>
        <v>2406.55</v>
      </c>
      <c r="I57" s="15">
        <v>2197.55</v>
      </c>
      <c r="J57" s="15">
        <v>5425.1</v>
      </c>
      <c r="K57" s="15">
        <v>5145.6</v>
      </c>
      <c r="L57" s="15">
        <v>9163.85</v>
      </c>
      <c r="M57" s="15">
        <v>8830.6</v>
      </c>
      <c r="N57" s="15">
        <v>32175.55</v>
      </c>
      <c r="O57" s="15">
        <v>31595.05</v>
      </c>
      <c r="P57" s="500" t="s">
        <v>75</v>
      </c>
    </row>
    <row r="58" spans="1:16" ht="18.75" customHeight="1">
      <c r="A58" s="103" t="s">
        <v>78</v>
      </c>
      <c r="B58" s="15">
        <f t="shared" si="0"/>
        <v>582.65</v>
      </c>
      <c r="C58" s="15">
        <v>361.05</v>
      </c>
      <c r="D58" s="15">
        <f t="shared" si="1"/>
        <v>1628.55</v>
      </c>
      <c r="E58" s="15">
        <v>1285.7</v>
      </c>
      <c r="F58" s="15">
        <f t="shared" si="2"/>
        <v>2832.35</v>
      </c>
      <c r="G58" s="15">
        <v>2406.25</v>
      </c>
      <c r="H58" s="15">
        <f t="shared" si="3"/>
        <v>4164.35</v>
      </c>
      <c r="I58" s="15">
        <v>3595.2</v>
      </c>
      <c r="J58" s="15">
        <v>7134.65</v>
      </c>
      <c r="K58" s="15">
        <v>6172.7</v>
      </c>
      <c r="L58" s="15">
        <v>10175.9</v>
      </c>
      <c r="M58" s="15">
        <v>9306.45</v>
      </c>
      <c r="N58" s="15">
        <v>30042.05</v>
      </c>
      <c r="O58" s="15">
        <v>29254.9</v>
      </c>
      <c r="P58" s="500" t="s">
        <v>437</v>
      </c>
    </row>
    <row r="59" spans="1:16" ht="18.75" customHeight="1">
      <c r="A59" s="103" t="s">
        <v>81</v>
      </c>
      <c r="B59" s="15">
        <f t="shared" si="0"/>
        <v>790.15</v>
      </c>
      <c r="C59" s="15">
        <v>364.25</v>
      </c>
      <c r="D59" s="15">
        <f t="shared" si="1"/>
        <v>1965.6</v>
      </c>
      <c r="E59" s="15">
        <v>1419.6</v>
      </c>
      <c r="F59" s="15">
        <f t="shared" si="2"/>
        <v>3322.8</v>
      </c>
      <c r="G59" s="15">
        <v>2667.6</v>
      </c>
      <c r="H59" s="15">
        <f t="shared" si="3"/>
        <v>4485.8</v>
      </c>
      <c r="I59" s="15">
        <v>3790.8</v>
      </c>
      <c r="J59" s="15">
        <v>7392.05</v>
      </c>
      <c r="K59" s="15">
        <v>6530.95</v>
      </c>
      <c r="L59" s="15">
        <v>10882.55</v>
      </c>
      <c r="M59" s="15">
        <v>9909.1</v>
      </c>
      <c r="N59" s="15">
        <v>29636.9</v>
      </c>
      <c r="O59" s="15">
        <v>28462.2</v>
      </c>
      <c r="P59" s="500" t="s">
        <v>438</v>
      </c>
    </row>
    <row r="60" spans="1:16" ht="18.75" customHeight="1">
      <c r="A60" s="103" t="s">
        <v>84</v>
      </c>
      <c r="B60" s="15">
        <f t="shared" si="0"/>
        <v>696.2</v>
      </c>
      <c r="C60" s="15">
        <v>610.45</v>
      </c>
      <c r="D60" s="15">
        <f t="shared" si="1"/>
        <v>1391.2</v>
      </c>
      <c r="E60" s="15">
        <v>1244.8</v>
      </c>
      <c r="F60" s="15">
        <f t="shared" si="2"/>
        <v>2172.3</v>
      </c>
      <c r="G60" s="15">
        <v>2013.6</v>
      </c>
      <c r="H60" s="15">
        <f t="shared" si="3"/>
        <v>3075.85</v>
      </c>
      <c r="I60" s="15">
        <v>2890.9</v>
      </c>
      <c r="J60" s="15">
        <v>5145.95</v>
      </c>
      <c r="K60" s="15">
        <v>4934.45</v>
      </c>
      <c r="L60" s="15">
        <v>7647.3</v>
      </c>
      <c r="M60" s="15">
        <v>7362.3</v>
      </c>
      <c r="N60" s="15">
        <v>22174.25</v>
      </c>
      <c r="O60" s="15">
        <v>21366.1</v>
      </c>
      <c r="P60" s="500" t="s">
        <v>84</v>
      </c>
    </row>
    <row r="61" spans="1:16" ht="18.75" customHeight="1">
      <c r="A61" s="103" t="s">
        <v>87</v>
      </c>
      <c r="B61" s="15">
        <f t="shared" si="0"/>
        <v>302.4</v>
      </c>
      <c r="C61" s="15">
        <v>108</v>
      </c>
      <c r="D61" s="15">
        <f t="shared" si="1"/>
        <v>1458</v>
      </c>
      <c r="E61" s="15">
        <v>1135.4</v>
      </c>
      <c r="F61" s="15">
        <f t="shared" si="2"/>
        <v>2478.6</v>
      </c>
      <c r="G61" s="15">
        <v>2325.65</v>
      </c>
      <c r="H61" s="15">
        <f t="shared" si="3"/>
        <v>3912.75</v>
      </c>
      <c r="I61" s="15">
        <v>3458.55</v>
      </c>
      <c r="J61" s="15">
        <v>7166.25</v>
      </c>
      <c r="K61" s="15">
        <v>6625.8</v>
      </c>
      <c r="L61" s="15">
        <v>10861.8</v>
      </c>
      <c r="M61" s="15">
        <v>10243.8</v>
      </c>
      <c r="N61" s="15">
        <v>32886</v>
      </c>
      <c r="O61" s="15">
        <v>31933.05</v>
      </c>
      <c r="P61" s="500" t="s">
        <v>439</v>
      </c>
    </row>
    <row r="62" spans="1:16" ht="18.75" customHeight="1">
      <c r="A62" s="103" t="s">
        <v>90</v>
      </c>
      <c r="B62" s="15">
        <f t="shared" si="0"/>
        <v>0</v>
      </c>
      <c r="C62" s="15">
        <v>0</v>
      </c>
      <c r="D62" s="15">
        <f t="shared" si="1"/>
        <v>274</v>
      </c>
      <c r="E62" s="15">
        <v>172</v>
      </c>
      <c r="F62" s="15">
        <f t="shared" si="2"/>
        <v>1276</v>
      </c>
      <c r="G62" s="15">
        <v>1090</v>
      </c>
      <c r="H62" s="15">
        <f t="shared" si="3"/>
        <v>2491</v>
      </c>
      <c r="I62" s="15">
        <v>2180</v>
      </c>
      <c r="J62" s="15">
        <v>5178</v>
      </c>
      <c r="K62" s="15">
        <v>4681</v>
      </c>
      <c r="L62" s="15">
        <v>8423</v>
      </c>
      <c r="M62" s="15">
        <v>7748</v>
      </c>
      <c r="N62" s="15">
        <v>27105</v>
      </c>
      <c r="O62" s="15">
        <v>26208</v>
      </c>
      <c r="P62" s="500" t="s">
        <v>440</v>
      </c>
    </row>
    <row r="63" spans="1:16" ht="18.75" customHeight="1">
      <c r="A63" s="103" t="s">
        <v>67</v>
      </c>
      <c r="B63" s="15">
        <f t="shared" si="0"/>
        <v>266</v>
      </c>
      <c r="C63" s="15">
        <v>54.5</v>
      </c>
      <c r="D63" s="15">
        <f t="shared" si="1"/>
        <v>817.5</v>
      </c>
      <c r="E63" s="15">
        <v>647.5</v>
      </c>
      <c r="F63" s="15">
        <f t="shared" si="2"/>
        <v>1722.2</v>
      </c>
      <c r="G63" s="15">
        <v>1486.8</v>
      </c>
      <c r="H63" s="15">
        <f t="shared" si="3"/>
        <v>2720.6</v>
      </c>
      <c r="I63" s="15">
        <v>2408.9</v>
      </c>
      <c r="J63" s="15">
        <v>5275.6</v>
      </c>
      <c r="K63" s="15">
        <v>4894.1</v>
      </c>
      <c r="L63" s="15">
        <v>8209.9</v>
      </c>
      <c r="M63" s="15">
        <v>7878.5</v>
      </c>
      <c r="N63" s="15">
        <v>26091.35</v>
      </c>
      <c r="O63" s="15">
        <v>25453.7</v>
      </c>
      <c r="P63" s="500" t="s">
        <v>67</v>
      </c>
    </row>
    <row r="64" spans="1:16" ht="18.75" customHeight="1">
      <c r="A64" s="103" t="s">
        <v>70</v>
      </c>
      <c r="B64" s="15">
        <f t="shared" si="0"/>
        <v>0</v>
      </c>
      <c r="C64" s="449">
        <v>0</v>
      </c>
      <c r="D64" s="15">
        <f t="shared" si="1"/>
        <v>682.25</v>
      </c>
      <c r="E64" s="15">
        <v>490.6</v>
      </c>
      <c r="F64" s="15">
        <f t="shared" si="2"/>
        <v>1863.1</v>
      </c>
      <c r="G64" s="15">
        <v>1515.55</v>
      </c>
      <c r="H64" s="15">
        <f t="shared" si="3"/>
        <v>3330.5</v>
      </c>
      <c r="I64" s="15">
        <v>2968.8</v>
      </c>
      <c r="J64" s="15">
        <v>6542.8</v>
      </c>
      <c r="K64" s="15">
        <v>6182.65</v>
      </c>
      <c r="L64" s="15">
        <v>9852.8</v>
      </c>
      <c r="M64" s="15">
        <v>9583.5</v>
      </c>
      <c r="N64" s="15">
        <v>28685.85</v>
      </c>
      <c r="O64" s="15">
        <v>28154.9</v>
      </c>
      <c r="P64" s="500" t="s">
        <v>70</v>
      </c>
    </row>
    <row r="65" spans="1:16" ht="18.75" customHeight="1">
      <c r="A65" s="103" t="s">
        <v>73</v>
      </c>
      <c r="B65" s="15">
        <f t="shared" si="0"/>
        <v>285.65</v>
      </c>
      <c r="C65" s="15">
        <v>40</v>
      </c>
      <c r="D65" s="15">
        <f t="shared" si="1"/>
        <v>730.3</v>
      </c>
      <c r="E65" s="15">
        <v>214.95</v>
      </c>
      <c r="F65" s="15">
        <f t="shared" si="2"/>
        <v>1133.75</v>
      </c>
      <c r="G65" s="15">
        <v>681.35</v>
      </c>
      <c r="H65" s="15">
        <f t="shared" si="3"/>
        <v>1904.15</v>
      </c>
      <c r="I65" s="15">
        <v>1031.6</v>
      </c>
      <c r="J65" s="15">
        <v>4683.4</v>
      </c>
      <c r="K65" s="15">
        <v>2986.4</v>
      </c>
      <c r="L65" s="15">
        <v>8262.5</v>
      </c>
      <c r="M65" s="15">
        <v>6183.05</v>
      </c>
      <c r="N65" s="15">
        <v>30430.2</v>
      </c>
      <c r="O65" s="15">
        <v>27663.6</v>
      </c>
      <c r="P65" s="500" t="s">
        <v>73</v>
      </c>
    </row>
    <row r="66" spans="1:16" ht="18.75" customHeight="1">
      <c r="A66" s="103" t="s">
        <v>76</v>
      </c>
      <c r="B66" s="449">
        <f t="shared" si="0"/>
        <v>0</v>
      </c>
      <c r="C66" s="449">
        <v>0</v>
      </c>
      <c r="D66" s="15">
        <f t="shared" si="1"/>
        <v>312.45</v>
      </c>
      <c r="E66" s="15">
        <v>25.8</v>
      </c>
      <c r="F66" s="15">
        <f t="shared" si="2"/>
        <v>1919.65</v>
      </c>
      <c r="G66" s="15">
        <v>1146.95</v>
      </c>
      <c r="H66" s="15">
        <f t="shared" si="3"/>
        <v>4320.45</v>
      </c>
      <c r="I66" s="15">
        <v>3317.85</v>
      </c>
      <c r="J66" s="15">
        <v>9053</v>
      </c>
      <c r="K66" s="15">
        <v>8340.7</v>
      </c>
      <c r="L66" s="15">
        <v>12516.8</v>
      </c>
      <c r="M66" s="15">
        <v>11905.7</v>
      </c>
      <c r="N66" s="15">
        <v>34324.25</v>
      </c>
      <c r="O66" s="15">
        <v>33202.5</v>
      </c>
      <c r="P66" s="500" t="s">
        <v>76</v>
      </c>
    </row>
    <row r="67" spans="1:16" ht="18.75" customHeight="1">
      <c r="A67" s="103" t="s">
        <v>20</v>
      </c>
      <c r="B67" s="15">
        <f t="shared" si="0"/>
        <v>574.1</v>
      </c>
      <c r="C67" s="15">
        <v>34</v>
      </c>
      <c r="D67" s="15">
        <f t="shared" si="1"/>
        <v>1878.1</v>
      </c>
      <c r="E67" s="15">
        <v>681</v>
      </c>
      <c r="F67" s="15">
        <f t="shared" si="2"/>
        <v>2884.7</v>
      </c>
      <c r="G67" s="15">
        <v>1715.9</v>
      </c>
      <c r="H67" s="15">
        <f t="shared" si="3"/>
        <v>3801.05</v>
      </c>
      <c r="I67" s="15">
        <v>2763.95</v>
      </c>
      <c r="J67" s="15">
        <v>6393.55</v>
      </c>
      <c r="K67" s="15">
        <v>5178.4</v>
      </c>
      <c r="L67" s="15">
        <v>9322.1</v>
      </c>
      <c r="M67" s="15">
        <v>8023.3</v>
      </c>
      <c r="N67" s="15">
        <v>31123</v>
      </c>
      <c r="O67" s="15">
        <v>29019.8</v>
      </c>
      <c r="P67" s="500" t="s">
        <v>79</v>
      </c>
    </row>
    <row r="68" spans="1:16" ht="18.75" customHeight="1">
      <c r="A68" s="103" t="s">
        <v>21</v>
      </c>
      <c r="B68" s="15">
        <f t="shared" si="0"/>
        <v>560.95</v>
      </c>
      <c r="C68" s="15">
        <v>421.35</v>
      </c>
      <c r="D68" s="15">
        <f t="shared" si="1"/>
        <v>1442.2</v>
      </c>
      <c r="E68" s="15">
        <v>1105.65</v>
      </c>
      <c r="F68" s="15">
        <f t="shared" si="2"/>
        <v>2741.45</v>
      </c>
      <c r="G68" s="15">
        <v>2248.7</v>
      </c>
      <c r="H68" s="15">
        <f t="shared" si="3"/>
        <v>4246.65</v>
      </c>
      <c r="I68" s="15">
        <v>3585.7</v>
      </c>
      <c r="J68" s="15">
        <v>8992.6</v>
      </c>
      <c r="K68" s="15">
        <v>8055.35</v>
      </c>
      <c r="L68" s="15">
        <v>13489.05</v>
      </c>
      <c r="M68" s="15">
        <v>12811.8</v>
      </c>
      <c r="N68" s="15">
        <v>39233.8</v>
      </c>
      <c r="O68" s="15">
        <v>38138.9</v>
      </c>
      <c r="P68" s="500" t="s">
        <v>82</v>
      </c>
    </row>
    <row r="69" spans="1:16" ht="18.75" customHeight="1">
      <c r="A69" s="103" t="s">
        <v>22</v>
      </c>
      <c r="B69" s="15">
        <f t="shared" si="0"/>
        <v>25</v>
      </c>
      <c r="C69" s="15">
        <v>25</v>
      </c>
      <c r="D69" s="15">
        <f t="shared" si="1"/>
        <v>25</v>
      </c>
      <c r="E69" s="15">
        <v>25</v>
      </c>
      <c r="F69" s="15">
        <f t="shared" si="2"/>
        <v>763.2</v>
      </c>
      <c r="G69" s="15">
        <v>25</v>
      </c>
      <c r="H69" s="15">
        <f t="shared" si="3"/>
        <v>2479.4</v>
      </c>
      <c r="I69" s="15">
        <v>1724.4</v>
      </c>
      <c r="J69" s="15">
        <v>6141.1</v>
      </c>
      <c r="K69" s="15">
        <v>5312.3</v>
      </c>
      <c r="L69" s="15">
        <v>10080.3</v>
      </c>
      <c r="M69" s="15">
        <v>9157.4</v>
      </c>
      <c r="N69" s="15">
        <v>33885.9</v>
      </c>
      <c r="O69" s="15">
        <v>32520.85</v>
      </c>
      <c r="P69" s="500" t="s">
        <v>85</v>
      </c>
    </row>
    <row r="70" spans="1:16" ht="18.75" customHeight="1">
      <c r="A70" s="103" t="s">
        <v>23</v>
      </c>
      <c r="B70" s="15">
        <f t="shared" si="0"/>
        <v>256.5</v>
      </c>
      <c r="C70" s="15">
        <v>83.8</v>
      </c>
      <c r="D70" s="15">
        <f t="shared" si="1"/>
        <v>1350.45</v>
      </c>
      <c r="E70" s="15">
        <v>824.65</v>
      </c>
      <c r="F70" s="15">
        <f t="shared" si="2"/>
        <v>2947.8</v>
      </c>
      <c r="G70" s="15">
        <v>2108.3</v>
      </c>
      <c r="H70" s="15">
        <f t="shared" si="3"/>
        <v>4572.1</v>
      </c>
      <c r="I70" s="15">
        <v>3623.1</v>
      </c>
      <c r="J70" s="15">
        <v>8609.8</v>
      </c>
      <c r="K70" s="15">
        <v>7265.1</v>
      </c>
      <c r="L70" s="15">
        <v>12736.4</v>
      </c>
      <c r="M70" s="15">
        <v>11391.8</v>
      </c>
      <c r="N70" s="15">
        <v>36425.1</v>
      </c>
      <c r="O70" s="15">
        <v>34720.35</v>
      </c>
      <c r="P70" s="500" t="s">
        <v>88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49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49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49"/>
    </row>
    <row r="74" spans="1:16" ht="18.75" customHeight="1">
      <c r="A74" s="110" t="s">
        <v>91</v>
      </c>
      <c r="B74" s="449">
        <f aca="true" t="shared" si="4" ref="B74:H74">B42</f>
        <v>0</v>
      </c>
      <c r="C74" s="449">
        <v>0</v>
      </c>
      <c r="D74" s="15">
        <f t="shared" si="4"/>
        <v>0</v>
      </c>
      <c r="E74" s="449">
        <v>0</v>
      </c>
      <c r="F74" s="15">
        <f t="shared" si="4"/>
        <v>99.8</v>
      </c>
      <c r="G74" s="449">
        <v>0</v>
      </c>
      <c r="H74" s="15">
        <f t="shared" si="4"/>
        <v>188.7</v>
      </c>
      <c r="I74" s="449">
        <v>92</v>
      </c>
      <c r="J74" s="15">
        <v>601.8</v>
      </c>
      <c r="K74" s="15">
        <v>286</v>
      </c>
      <c r="L74" s="15">
        <v>1215.2</v>
      </c>
      <c r="M74" s="15">
        <v>709</v>
      </c>
      <c r="N74" s="15">
        <v>9295.2</v>
      </c>
      <c r="O74" s="15">
        <v>7353</v>
      </c>
      <c r="P74" s="500" t="s">
        <v>92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1:9" ht="18.75" customHeight="1">
      <c r="A76" s="94"/>
      <c r="B76" s="114"/>
      <c r="C76" s="114"/>
      <c r="D76" s="114"/>
      <c r="E76" s="114"/>
      <c r="F76" s="114"/>
      <c r="G76" s="114"/>
      <c r="H76" s="114"/>
      <c r="I76" s="114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  <row r="127" spans="2:9" ht="12.75">
      <c r="B127" s="116"/>
      <c r="C127" s="116"/>
      <c r="D127" s="116"/>
      <c r="E127" s="116"/>
      <c r="F127" s="116"/>
      <c r="G127" s="116"/>
      <c r="H127" s="116"/>
      <c r="I127" s="116"/>
    </row>
    <row r="128" spans="2:9" ht="12.75">
      <c r="B128" s="116"/>
      <c r="C128" s="116"/>
      <c r="D128" s="116"/>
      <c r="E128" s="116"/>
      <c r="F128" s="116"/>
      <c r="G128" s="116"/>
      <c r="H128" s="116"/>
      <c r="I128" s="116"/>
    </row>
  </sheetData>
  <mergeCells count="8">
    <mergeCell ref="B6:I6"/>
    <mergeCell ref="B44:I44"/>
    <mergeCell ref="B12:I12"/>
    <mergeCell ref="B10:I10"/>
    <mergeCell ref="J10:O10"/>
    <mergeCell ref="J12:O12"/>
    <mergeCell ref="J44:O44"/>
    <mergeCell ref="J6:O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4" r:id="rId1"/>
  <headerFooter alignWithMargins="0">
    <oddHeader>&amp;C&amp;"Helvetica,Fett"&amp;12 2009</oddHeader>
    <oddFooter>&amp;L32-33&amp;C&amp;"Helvetica,Standard" Eidg. Steuerverwaltung  -  Administration fédérale des contributions  -  Amministrazione federale delle contribuzioni</oddFooter>
  </headerFooter>
  <colBreaks count="1" manualBreakCount="1">
    <brk id="9" max="7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Q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95" customWidth="1"/>
    <col min="2" max="2" width="15.28125" style="95" customWidth="1"/>
    <col min="3" max="4" width="16.140625" style="95" customWidth="1"/>
    <col min="5" max="5" width="18.28125" style="95" customWidth="1"/>
    <col min="6" max="6" width="16.140625" style="95" customWidth="1"/>
    <col min="7" max="7" width="17.8515625" style="95" customWidth="1"/>
    <col min="8" max="8" width="16.140625" style="95" customWidth="1"/>
    <col min="9" max="9" width="18.00390625" style="95" customWidth="1"/>
    <col min="10" max="10" width="14.421875" style="95" customWidth="1"/>
    <col min="11" max="11" width="18.57421875" style="95" customWidth="1"/>
    <col min="12" max="12" width="15.421875" style="95" customWidth="1"/>
    <col min="13" max="13" width="17.421875" style="95" customWidth="1"/>
    <col min="14" max="14" width="14.57421875" style="95" customWidth="1"/>
    <col min="15" max="15" width="18.140625" style="95" customWidth="1"/>
    <col min="16" max="16" width="27.7109375" style="95" bestFit="1" customWidth="1"/>
    <col min="17" max="241" width="12.7109375" style="95" customWidth="1"/>
    <col min="242" max="16384" width="10.28125" style="95" customWidth="1"/>
  </cols>
  <sheetData>
    <row r="1" spans="1:10" ht="18.75" customHeight="1">
      <c r="A1" s="93" t="s">
        <v>47</v>
      </c>
      <c r="B1" s="93"/>
      <c r="C1" s="93"/>
      <c r="D1" s="93"/>
      <c r="E1" s="93"/>
      <c r="F1" s="93"/>
      <c r="G1" s="93"/>
      <c r="H1" s="93"/>
      <c r="I1" s="94"/>
      <c r="J1" s="93" t="s">
        <v>47</v>
      </c>
    </row>
    <row r="2" spans="1:10" ht="18.75" customHeight="1">
      <c r="A2" s="93" t="s">
        <v>417</v>
      </c>
      <c r="B2" s="93"/>
      <c r="C2" s="93"/>
      <c r="D2" s="93"/>
      <c r="E2" s="93"/>
      <c r="F2" s="93"/>
      <c r="G2" s="93"/>
      <c r="H2" s="93"/>
      <c r="I2" s="94"/>
      <c r="J2" s="93" t="s">
        <v>417</v>
      </c>
    </row>
    <row r="3" spans="1:10" ht="18.75" customHeight="1">
      <c r="A3" s="445" t="s">
        <v>93</v>
      </c>
      <c r="B3" s="93"/>
      <c r="C3" s="93"/>
      <c r="E3" s="93"/>
      <c r="F3" s="93"/>
      <c r="G3" s="93"/>
      <c r="H3" s="93"/>
      <c r="I3" s="94"/>
      <c r="J3" s="445" t="s">
        <v>93</v>
      </c>
    </row>
    <row r="4" spans="1:10" ht="18.75" customHeight="1">
      <c r="A4" s="445" t="s">
        <v>94</v>
      </c>
      <c r="B4" s="94"/>
      <c r="C4" s="94"/>
      <c r="D4" s="94"/>
      <c r="E4" s="94"/>
      <c r="F4" s="94"/>
      <c r="G4" s="94"/>
      <c r="H4" s="94"/>
      <c r="I4" s="94"/>
      <c r="J4" s="445" t="s">
        <v>94</v>
      </c>
    </row>
    <row r="5" spans="1:16" ht="18.75" customHeight="1" thickBot="1">
      <c r="A5" s="97">
        <v>15</v>
      </c>
      <c r="B5" s="94"/>
      <c r="C5" s="98"/>
      <c r="D5" s="98"/>
      <c r="E5" s="98"/>
      <c r="F5" s="98"/>
      <c r="G5" s="98"/>
      <c r="H5" s="98"/>
      <c r="I5" s="98"/>
      <c r="P5" s="149">
        <v>15</v>
      </c>
    </row>
    <row r="6" spans="1:17" ht="18.75" customHeight="1" thickBot="1">
      <c r="A6" s="96" t="s">
        <v>10</v>
      </c>
      <c r="B6" s="589" t="s">
        <v>17</v>
      </c>
      <c r="C6" s="598"/>
      <c r="D6" s="598"/>
      <c r="E6" s="598"/>
      <c r="F6" s="598"/>
      <c r="G6" s="598"/>
      <c r="H6" s="598"/>
      <c r="I6" s="598"/>
      <c r="J6" s="597" t="s">
        <v>126</v>
      </c>
      <c r="K6" s="598"/>
      <c r="L6" s="598"/>
      <c r="M6" s="598"/>
      <c r="N6" s="598"/>
      <c r="O6" s="599"/>
      <c r="P6" s="149" t="s">
        <v>11</v>
      </c>
      <c r="Q6" s="149"/>
    </row>
    <row r="7" spans="1:17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595">
        <v>80000</v>
      </c>
      <c r="K7" s="596"/>
      <c r="L7" s="595">
        <v>100000</v>
      </c>
      <c r="M7" s="596"/>
      <c r="N7" s="595">
        <v>200000</v>
      </c>
      <c r="O7" s="596"/>
      <c r="P7" s="149" t="s">
        <v>14</v>
      </c>
      <c r="Q7" s="149"/>
    </row>
    <row r="8" spans="1:17" ht="55.5" customHeight="1">
      <c r="A8" s="96"/>
      <c r="B8" s="147" t="s">
        <v>48</v>
      </c>
      <c r="C8" s="147" t="s">
        <v>163</v>
      </c>
      <c r="D8" s="147" t="s">
        <v>48</v>
      </c>
      <c r="E8" s="147" t="s">
        <v>163</v>
      </c>
      <c r="F8" s="147" t="s">
        <v>48</v>
      </c>
      <c r="G8" s="147" t="s">
        <v>163</v>
      </c>
      <c r="H8" s="147" t="s">
        <v>48</v>
      </c>
      <c r="I8" s="147" t="s">
        <v>163</v>
      </c>
      <c r="J8" s="488" t="s">
        <v>49</v>
      </c>
      <c r="K8" s="488" t="str">
        <f>'Seite 32-33'!O8</f>
        <v>Epoux exerçant tous deux une activité lucrative</v>
      </c>
      <c r="L8" s="488" t="s">
        <v>49</v>
      </c>
      <c r="M8" s="488" t="str">
        <f>K8</f>
        <v>Epoux exerçant tous deux une activité lucrative</v>
      </c>
      <c r="N8" s="488" t="s">
        <v>49</v>
      </c>
      <c r="O8" s="488" t="str">
        <f>K8</f>
        <v>Epoux exerçant tous deux une activité lucrative</v>
      </c>
      <c r="P8" s="530"/>
      <c r="Q8" s="531"/>
    </row>
    <row r="9" spans="1:9" ht="18.75" customHeight="1">
      <c r="A9" s="96"/>
      <c r="B9" s="144"/>
      <c r="C9" s="144"/>
      <c r="D9" s="144"/>
      <c r="E9" s="144"/>
      <c r="F9" s="144"/>
      <c r="G9" s="144"/>
      <c r="H9" s="144"/>
      <c r="I9" s="144"/>
    </row>
    <row r="10" spans="1:15" ht="18.75" customHeight="1">
      <c r="A10" s="96"/>
      <c r="B10" s="580" t="s">
        <v>18</v>
      </c>
      <c r="C10" s="581"/>
      <c r="D10" s="581"/>
      <c r="E10" s="581"/>
      <c r="F10" s="581"/>
      <c r="G10" s="581"/>
      <c r="H10" s="581"/>
      <c r="I10" s="582"/>
      <c r="J10" s="580" t="s">
        <v>377</v>
      </c>
      <c r="K10" s="581"/>
      <c r="L10" s="581"/>
      <c r="M10" s="581"/>
      <c r="N10" s="581"/>
      <c r="O10" s="582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80" t="s">
        <v>164</v>
      </c>
      <c r="C12" s="581"/>
      <c r="D12" s="581"/>
      <c r="E12" s="581"/>
      <c r="F12" s="581"/>
      <c r="G12" s="581"/>
      <c r="H12" s="581"/>
      <c r="I12" s="582"/>
      <c r="J12" s="580" t="s">
        <v>429</v>
      </c>
      <c r="K12" s="581"/>
      <c r="L12" s="581"/>
      <c r="M12" s="581"/>
      <c r="N12" s="581"/>
      <c r="O12" s="582"/>
    </row>
    <row r="13" spans="1:16" ht="18.75" customHeight="1">
      <c r="A13" s="103" t="s">
        <v>170</v>
      </c>
      <c r="B13" s="15">
        <f>'Seiten 10-11'!C10*2</f>
        <v>452.8</v>
      </c>
      <c r="C13" s="15">
        <v>250.4</v>
      </c>
      <c r="D13" s="15">
        <f>'Seiten 10-11'!E10*2</f>
        <v>1069.2</v>
      </c>
      <c r="E13" s="15">
        <v>756.4</v>
      </c>
      <c r="F13" s="15">
        <f>'Seiten 10-11'!F10*2</f>
        <v>1805.2</v>
      </c>
      <c r="G13" s="15">
        <v>1487.8</v>
      </c>
      <c r="H13" s="15">
        <f>'Seiten 10-11'!G10*2</f>
        <v>2688.4</v>
      </c>
      <c r="I13" s="15">
        <v>2417</v>
      </c>
      <c r="J13" s="15">
        <v>4712.4</v>
      </c>
      <c r="K13" s="15">
        <v>4558.3</v>
      </c>
      <c r="L13" s="15">
        <v>6948</v>
      </c>
      <c r="M13" s="15">
        <v>7424.1</v>
      </c>
      <c r="N13" s="15">
        <v>23273.4</v>
      </c>
      <c r="O13" s="15">
        <v>24577.5</v>
      </c>
      <c r="P13" s="150" t="s">
        <v>430</v>
      </c>
    </row>
    <row r="14" spans="1:16" ht="18.75" customHeight="1">
      <c r="A14" s="103" t="s">
        <v>68</v>
      </c>
      <c r="B14" s="15">
        <v>429.1</v>
      </c>
      <c r="C14" s="15">
        <v>317.2</v>
      </c>
      <c r="D14" s="15">
        <v>1364.4</v>
      </c>
      <c r="E14" s="15">
        <v>1166.85</v>
      </c>
      <c r="F14" s="15">
        <v>2579.6</v>
      </c>
      <c r="G14" s="15">
        <v>2299.9</v>
      </c>
      <c r="H14" s="15">
        <v>3836.8</v>
      </c>
      <c r="I14" s="15">
        <v>3717.15</v>
      </c>
      <c r="J14" s="15">
        <v>6853.2</v>
      </c>
      <c r="K14" s="15">
        <v>6433.3</v>
      </c>
      <c r="L14" s="15">
        <v>10594.2</v>
      </c>
      <c r="M14" s="15">
        <v>9731.85</v>
      </c>
      <c r="N14" s="15">
        <v>31097.9</v>
      </c>
      <c r="O14" s="15">
        <v>30943.65</v>
      </c>
      <c r="P14" s="150" t="s">
        <v>431</v>
      </c>
    </row>
    <row r="15" spans="1:16" ht="18.75" customHeight="1">
      <c r="A15" s="103" t="s">
        <v>71</v>
      </c>
      <c r="B15" s="15">
        <f>'Seiten 10-11'!C12*2</f>
        <v>184</v>
      </c>
      <c r="C15" s="15">
        <v>50</v>
      </c>
      <c r="D15" s="15">
        <f>'Seiten 10-11'!E12*2</f>
        <v>646</v>
      </c>
      <c r="E15" s="15">
        <v>620.5</v>
      </c>
      <c r="F15" s="15">
        <f>'Seiten 10-11'!F12*2</f>
        <v>1745</v>
      </c>
      <c r="G15" s="15">
        <v>1763.3</v>
      </c>
      <c r="H15" s="15">
        <f>'Seiten 10-11'!G12*2</f>
        <v>3043.6</v>
      </c>
      <c r="I15" s="15">
        <v>2897.3</v>
      </c>
      <c r="J15" s="15">
        <v>6018.6</v>
      </c>
      <c r="K15" s="15">
        <v>5448.8</v>
      </c>
      <c r="L15" s="15">
        <v>8993.6</v>
      </c>
      <c r="M15" s="15">
        <v>8385.3</v>
      </c>
      <c r="N15" s="15">
        <v>24925.6</v>
      </c>
      <c r="O15" s="15">
        <v>26076</v>
      </c>
      <c r="P15" s="150" t="s">
        <v>432</v>
      </c>
    </row>
    <row r="16" spans="1:16" ht="18.75" customHeight="1">
      <c r="A16" s="103" t="s">
        <v>74</v>
      </c>
      <c r="B16" s="15">
        <f>'Seiten 10-11'!C13*2</f>
        <v>200</v>
      </c>
      <c r="C16" s="15">
        <v>100</v>
      </c>
      <c r="D16" s="15">
        <f>'Seiten 10-11'!E13*2</f>
        <v>566.912</v>
      </c>
      <c r="E16" s="15">
        <v>512.7760000000001</v>
      </c>
      <c r="F16" s="15">
        <f>'Seiten 10-11'!F13*2</f>
        <v>1942.8319999999999</v>
      </c>
      <c r="G16" s="15">
        <v>1842.8319999999999</v>
      </c>
      <c r="H16" s="15">
        <f>'Seiten 10-11'!G13*2</f>
        <v>3288.1760000000004</v>
      </c>
      <c r="I16" s="15">
        <v>3188.1760000000004</v>
      </c>
      <c r="J16" s="15">
        <v>5825.9839999999995</v>
      </c>
      <c r="K16" s="15">
        <v>5680.12</v>
      </c>
      <c r="L16" s="15">
        <v>8241.488000000001</v>
      </c>
      <c r="M16" s="15">
        <v>8172.064</v>
      </c>
      <c r="N16" s="15">
        <v>21603.2</v>
      </c>
      <c r="O16" s="15">
        <v>21533.775999999998</v>
      </c>
      <c r="P16" s="150" t="s">
        <v>74</v>
      </c>
    </row>
    <row r="17" spans="1:16" ht="18.75" customHeight="1">
      <c r="A17" s="103" t="s">
        <v>77</v>
      </c>
      <c r="B17" s="15">
        <f>'Seiten 10-11'!C14*2</f>
        <v>616.4</v>
      </c>
      <c r="C17" s="15">
        <v>501.65</v>
      </c>
      <c r="D17" s="15">
        <f>'Seiten 10-11'!E14*2</f>
        <v>1223.6</v>
      </c>
      <c r="E17" s="15">
        <v>1081.5</v>
      </c>
      <c r="F17" s="15">
        <f>'Seiten 10-11'!F14*2</f>
        <v>1897</v>
      </c>
      <c r="G17" s="15">
        <v>1758.7</v>
      </c>
      <c r="H17" s="15">
        <f>'Seiten 10-11'!G14*2</f>
        <v>2585.2</v>
      </c>
      <c r="I17" s="15">
        <v>2355.8</v>
      </c>
      <c r="J17" s="15">
        <v>4042.5</v>
      </c>
      <c r="K17" s="15">
        <v>3671.45</v>
      </c>
      <c r="L17" s="15">
        <v>6020.5</v>
      </c>
      <c r="M17" s="15">
        <v>5635.75</v>
      </c>
      <c r="N17" s="15">
        <v>17955</v>
      </c>
      <c r="O17" s="15">
        <v>17879.7</v>
      </c>
      <c r="P17" s="150" t="s">
        <v>77</v>
      </c>
    </row>
    <row r="18" spans="1:16" ht="18.75" customHeight="1">
      <c r="A18" s="103" t="s">
        <v>80</v>
      </c>
      <c r="B18" s="15">
        <f>'Seiten 10-11'!C15*2</f>
        <v>543.6</v>
      </c>
      <c r="C18" s="15">
        <v>856.2</v>
      </c>
      <c r="D18" s="15">
        <f>'Seiten 10-11'!E15*2</f>
        <v>1630.8</v>
      </c>
      <c r="E18" s="15">
        <v>1753.15</v>
      </c>
      <c r="F18" s="15">
        <f>'Seiten 10-11'!F15*2</f>
        <v>2718</v>
      </c>
      <c r="G18" s="15">
        <v>2622.9</v>
      </c>
      <c r="H18" s="15">
        <f>'Seiten 10-11'!G15*2</f>
        <v>3750.9</v>
      </c>
      <c r="I18" s="15">
        <v>3424.65</v>
      </c>
      <c r="J18" s="15">
        <v>5680.6</v>
      </c>
      <c r="K18" s="15">
        <v>5259.3</v>
      </c>
      <c r="L18" s="15">
        <v>7773.5</v>
      </c>
      <c r="M18" s="15">
        <v>7352.2</v>
      </c>
      <c r="N18" s="15">
        <v>19868.6</v>
      </c>
      <c r="O18" s="15">
        <v>19433.7</v>
      </c>
      <c r="P18" s="150" t="s">
        <v>80</v>
      </c>
    </row>
    <row r="19" spans="1:16" ht="18.75" customHeight="1">
      <c r="A19" s="103" t="s">
        <v>83</v>
      </c>
      <c r="B19" s="15">
        <f>'Seiten 10-11'!C16*2</f>
        <v>272.2</v>
      </c>
      <c r="C19" s="15">
        <v>262</v>
      </c>
      <c r="D19" s="15">
        <f>'Seiten 10-11'!E16*2</f>
        <v>941.4</v>
      </c>
      <c r="E19" s="15">
        <v>987.2</v>
      </c>
      <c r="F19" s="15">
        <f>'Seiten 10-11'!F16*2</f>
        <v>1980.9</v>
      </c>
      <c r="G19" s="15">
        <v>2021.2</v>
      </c>
      <c r="H19" s="15">
        <f>'Seiten 10-11'!G16*2</f>
        <v>3155.8</v>
      </c>
      <c r="I19" s="15">
        <v>3139.2</v>
      </c>
      <c r="J19" s="15">
        <v>5464</v>
      </c>
      <c r="K19" s="15">
        <v>5569.2</v>
      </c>
      <c r="L19" s="15">
        <v>7960.3</v>
      </c>
      <c r="M19" s="15">
        <v>8141.65</v>
      </c>
      <c r="N19" s="15">
        <v>21725.5</v>
      </c>
      <c r="O19" s="15">
        <v>21973.8</v>
      </c>
      <c r="P19" s="150" t="s">
        <v>83</v>
      </c>
    </row>
    <row r="20" spans="1:16" ht="18.75" customHeight="1">
      <c r="A20" s="103" t="s">
        <v>86</v>
      </c>
      <c r="B20" s="15">
        <f>'Seiten 10-11'!C17*2</f>
        <v>198.1</v>
      </c>
      <c r="C20" s="15">
        <v>681.35</v>
      </c>
      <c r="D20" s="15">
        <f>'Seiten 10-11'!E17*2</f>
        <v>990.6</v>
      </c>
      <c r="E20" s="15">
        <v>1814.85</v>
      </c>
      <c r="F20" s="15">
        <f>'Seiten 10-11'!F17*2</f>
        <v>2108.2</v>
      </c>
      <c r="G20" s="15">
        <v>2748.3</v>
      </c>
      <c r="H20" s="15">
        <f>'Seiten 10-11'!G17*2</f>
        <v>3316.2</v>
      </c>
      <c r="I20" s="15">
        <v>3601.7</v>
      </c>
      <c r="J20" s="15">
        <v>6131.6</v>
      </c>
      <c r="K20" s="15">
        <v>6394.45</v>
      </c>
      <c r="L20" s="15">
        <v>9154.2</v>
      </c>
      <c r="M20" s="15">
        <v>9893.95</v>
      </c>
      <c r="N20" s="15">
        <v>28150.8</v>
      </c>
      <c r="O20" s="15">
        <v>29319.2</v>
      </c>
      <c r="P20" s="150" t="s">
        <v>433</v>
      </c>
    </row>
    <row r="21" spans="1:16" ht="18.75" customHeight="1">
      <c r="A21" s="103" t="s">
        <v>89</v>
      </c>
      <c r="B21" s="15">
        <f>'Seiten 10-11'!C18*2</f>
        <v>111.7</v>
      </c>
      <c r="C21" s="15">
        <v>31.7</v>
      </c>
      <c r="D21" s="15">
        <f>'Seiten 10-11'!E18*2</f>
        <v>453</v>
      </c>
      <c r="E21" s="15">
        <v>258.2</v>
      </c>
      <c r="F21" s="15">
        <f>'Seiten 10-11'!F18*2</f>
        <v>966.4</v>
      </c>
      <c r="G21" s="15">
        <v>682.5</v>
      </c>
      <c r="H21" s="15">
        <f>'Seiten 10-11'!G18*2</f>
        <v>1585.5</v>
      </c>
      <c r="I21" s="15">
        <v>1185.35</v>
      </c>
      <c r="J21" s="15">
        <v>2959.6</v>
      </c>
      <c r="K21" s="15">
        <v>2394.85</v>
      </c>
      <c r="L21" s="15">
        <v>4635.7</v>
      </c>
      <c r="M21" s="15">
        <v>3868.6</v>
      </c>
      <c r="N21" s="15">
        <v>15543.9</v>
      </c>
      <c r="O21" s="15">
        <v>14959.55</v>
      </c>
      <c r="P21" s="150" t="s">
        <v>434</v>
      </c>
    </row>
    <row r="22" spans="1:16" ht="18.75" customHeight="1">
      <c r="A22" s="103" t="s">
        <v>19</v>
      </c>
      <c r="B22" s="15">
        <f>'Seiten 10-11'!C19*2</f>
        <v>463</v>
      </c>
      <c r="C22" s="15">
        <v>442.95</v>
      </c>
      <c r="D22" s="15">
        <f>'Seiten 10-11'!E19*2</f>
        <v>1305.4</v>
      </c>
      <c r="E22" s="15">
        <v>1360.2</v>
      </c>
      <c r="F22" s="15">
        <f>'Seiten 10-11'!F19*2</f>
        <v>2711.1</v>
      </c>
      <c r="G22" s="15">
        <v>2562.95</v>
      </c>
      <c r="H22" s="15">
        <f>'Seiten 10-11'!G19*2</f>
        <v>4257.9</v>
      </c>
      <c r="I22" s="15">
        <v>3834.05</v>
      </c>
      <c r="J22" s="15">
        <v>6863.2</v>
      </c>
      <c r="K22" s="15">
        <v>6861.95</v>
      </c>
      <c r="L22" s="15">
        <v>9942.4</v>
      </c>
      <c r="M22" s="15">
        <v>10427.7</v>
      </c>
      <c r="N22" s="15">
        <v>30615.2</v>
      </c>
      <c r="O22" s="15">
        <v>31567.55</v>
      </c>
      <c r="P22" s="150" t="s">
        <v>65</v>
      </c>
    </row>
    <row r="23" spans="1:16" ht="18.75" customHeight="1">
      <c r="A23" s="103" t="s">
        <v>69</v>
      </c>
      <c r="B23" s="15">
        <f>'Seiten 10-11'!C20*2</f>
        <v>449</v>
      </c>
      <c r="C23" s="15">
        <v>408.9</v>
      </c>
      <c r="D23" s="15">
        <f>'Seiten 10-11'!E20*2</f>
        <v>1675.2</v>
      </c>
      <c r="E23" s="15">
        <v>1642.65</v>
      </c>
      <c r="F23" s="15">
        <f>'Seiten 10-11'!F20*2</f>
        <v>3141.6</v>
      </c>
      <c r="G23" s="15">
        <v>3093.4</v>
      </c>
      <c r="H23" s="15">
        <f>'Seiten 10-11'!G20*2</f>
        <v>4700.5</v>
      </c>
      <c r="I23" s="15">
        <v>4393.75</v>
      </c>
      <c r="J23" s="15">
        <v>7884.9</v>
      </c>
      <c r="K23" s="15">
        <v>7425.15</v>
      </c>
      <c r="L23" s="15">
        <v>11606.3</v>
      </c>
      <c r="M23" s="15">
        <v>11380</v>
      </c>
      <c r="N23" s="15">
        <v>32837.6</v>
      </c>
      <c r="O23" s="15">
        <v>33059.8</v>
      </c>
      <c r="P23" s="150" t="s">
        <v>435</v>
      </c>
    </row>
    <row r="24" spans="1:16" ht="18.75" customHeight="1">
      <c r="A24" s="103" t="s">
        <v>72</v>
      </c>
      <c r="B24" s="15">
        <f>'Seiten 10-11'!C21*2</f>
        <v>0</v>
      </c>
      <c r="C24" s="15">
        <v>0</v>
      </c>
      <c r="D24" s="15">
        <f>'Seiten 10-11'!E21*2</f>
        <v>108.9</v>
      </c>
      <c r="E24" s="15">
        <v>104.8</v>
      </c>
      <c r="F24" s="15">
        <f>'Seiten 10-11'!F21*2</f>
        <v>208.7</v>
      </c>
      <c r="G24" s="15">
        <v>215.8</v>
      </c>
      <c r="H24" s="15">
        <f>'Seiten 10-11'!G21*2</f>
        <v>1532.7</v>
      </c>
      <c r="I24" s="15">
        <v>1572.3</v>
      </c>
      <c r="J24" s="15">
        <v>5972</v>
      </c>
      <c r="K24" s="15">
        <v>6033.05</v>
      </c>
      <c r="L24" s="15">
        <v>10480.1</v>
      </c>
      <c r="M24" s="15">
        <v>10553.55</v>
      </c>
      <c r="N24" s="15">
        <v>33092.9</v>
      </c>
      <c r="O24" s="15">
        <v>33217.95</v>
      </c>
      <c r="P24" s="150" t="s">
        <v>436</v>
      </c>
    </row>
    <row r="25" spans="1:16" ht="18.75" customHeight="1">
      <c r="A25" s="103" t="s">
        <v>75</v>
      </c>
      <c r="B25" s="15">
        <f>'Seiten 10-11'!C22*2</f>
        <v>0</v>
      </c>
      <c r="C25" s="15">
        <v>288.6</v>
      </c>
      <c r="D25" s="15">
        <f>'Seiten 10-11'!E22*2</f>
        <v>0</v>
      </c>
      <c r="E25" s="15">
        <v>410.2</v>
      </c>
      <c r="F25" s="15">
        <f>'Seiten 10-11'!F22*2</f>
        <v>1187</v>
      </c>
      <c r="G25" s="15">
        <v>1081.15</v>
      </c>
      <c r="H25" s="15">
        <f>'Seiten 10-11'!G22*2</f>
        <v>2334.3</v>
      </c>
      <c r="I25" s="15">
        <v>2197.55</v>
      </c>
      <c r="J25" s="15">
        <v>5329.5</v>
      </c>
      <c r="K25" s="15">
        <v>5145.6</v>
      </c>
      <c r="L25" s="15">
        <v>9050.5</v>
      </c>
      <c r="M25" s="15">
        <v>8830.6</v>
      </c>
      <c r="N25" s="15">
        <v>31829.3</v>
      </c>
      <c r="O25" s="15">
        <v>31556.05</v>
      </c>
      <c r="P25" s="150" t="s">
        <v>75</v>
      </c>
    </row>
    <row r="26" spans="1:16" ht="18.75" customHeight="1">
      <c r="A26" s="103" t="s">
        <v>78</v>
      </c>
      <c r="B26" s="15">
        <f>'Seiten 10-11'!C23*2</f>
        <v>423.3</v>
      </c>
      <c r="C26" s="15">
        <v>361.05</v>
      </c>
      <c r="D26" s="15">
        <f>'Seiten 10-11'!E23*2</f>
        <v>1248.4</v>
      </c>
      <c r="E26" s="15">
        <v>1285.7</v>
      </c>
      <c r="F26" s="15">
        <f>'Seiten 10-11'!F23*2</f>
        <v>2363.4</v>
      </c>
      <c r="G26" s="15">
        <v>2406.25</v>
      </c>
      <c r="H26" s="15">
        <f>'Seiten 10-11'!G23*2</f>
        <v>3652.3</v>
      </c>
      <c r="I26" s="15">
        <v>3602.9</v>
      </c>
      <c r="J26" s="15">
        <v>6176.7</v>
      </c>
      <c r="K26" s="15">
        <v>6172.7</v>
      </c>
      <c r="L26" s="15">
        <v>9205</v>
      </c>
      <c r="M26" s="15">
        <v>9306.45</v>
      </c>
      <c r="N26" s="15">
        <v>28927.1</v>
      </c>
      <c r="O26" s="15">
        <v>29320.55</v>
      </c>
      <c r="P26" s="150" t="s">
        <v>437</v>
      </c>
    </row>
    <row r="27" spans="1:16" ht="18.75" customHeight="1">
      <c r="A27" s="103" t="s">
        <v>81</v>
      </c>
      <c r="B27" s="15">
        <f>'Seiten 10-11'!C24*2</f>
        <v>595.9</v>
      </c>
      <c r="C27" s="15">
        <v>353.35</v>
      </c>
      <c r="D27" s="15">
        <f>'Seiten 10-11'!E24*2</f>
        <v>1600.6</v>
      </c>
      <c r="E27" s="15">
        <v>1326.8</v>
      </c>
      <c r="F27" s="15">
        <f>'Seiten 10-11'!F24*2</f>
        <v>2901.6</v>
      </c>
      <c r="G27" s="15">
        <v>2605.2</v>
      </c>
      <c r="H27" s="15">
        <f>'Seiten 10-11'!G24*2</f>
        <v>4274.4</v>
      </c>
      <c r="I27" s="15">
        <v>3775.2</v>
      </c>
      <c r="J27" s="15">
        <v>6857.8</v>
      </c>
      <c r="K27" s="15">
        <v>6530.95</v>
      </c>
      <c r="L27" s="15">
        <v>9902.9</v>
      </c>
      <c r="M27" s="15">
        <v>9909.1</v>
      </c>
      <c r="N27" s="15">
        <v>27449.8</v>
      </c>
      <c r="O27" s="15">
        <v>28441.15</v>
      </c>
      <c r="P27" s="150" t="s">
        <v>438</v>
      </c>
    </row>
    <row r="28" spans="1:16" ht="18.75" customHeight="1">
      <c r="A28" s="103" t="s">
        <v>84</v>
      </c>
      <c r="B28" s="15">
        <f>'Seiten 10-11'!C25*2</f>
        <v>631.8</v>
      </c>
      <c r="C28" s="15">
        <v>610.45</v>
      </c>
      <c r="D28" s="15">
        <f>'Seiten 10-11'!E25*2</f>
        <v>1297.2</v>
      </c>
      <c r="E28" s="15">
        <v>1244.8</v>
      </c>
      <c r="F28" s="15">
        <f>'Seiten 10-11'!F25*2</f>
        <v>2143.2</v>
      </c>
      <c r="G28" s="15">
        <v>2013.6</v>
      </c>
      <c r="H28" s="15">
        <f>'Seiten 10-11'!G25*2</f>
        <v>3094.6</v>
      </c>
      <c r="I28" s="15">
        <v>2890.9</v>
      </c>
      <c r="J28" s="15">
        <v>5226.4</v>
      </c>
      <c r="K28" s="15">
        <v>4934.45</v>
      </c>
      <c r="L28" s="15">
        <v>7602.6</v>
      </c>
      <c r="M28" s="15">
        <v>7362.3</v>
      </c>
      <c r="N28" s="15">
        <v>21187.6</v>
      </c>
      <c r="O28" s="15">
        <v>21119.95</v>
      </c>
      <c r="P28" s="150" t="s">
        <v>84</v>
      </c>
    </row>
    <row r="29" spans="1:16" ht="18.75" customHeight="1">
      <c r="A29" s="103" t="s">
        <v>87</v>
      </c>
      <c r="B29" s="15">
        <f>'Seiten 10-11'!C26*2</f>
        <v>151.2</v>
      </c>
      <c r="C29" s="15">
        <v>97.2</v>
      </c>
      <c r="D29" s="15">
        <f>'Seiten 10-11'!E26*2</f>
        <v>1131.3</v>
      </c>
      <c r="E29" s="15">
        <v>1046</v>
      </c>
      <c r="F29" s="15">
        <f>'Seiten 10-11'!F26*2</f>
        <v>2319.3</v>
      </c>
      <c r="G29" s="15">
        <v>2028.25</v>
      </c>
      <c r="H29" s="15">
        <f>'Seiten 10-11'!G26*2</f>
        <v>3645</v>
      </c>
      <c r="I29" s="15">
        <v>3450.6</v>
      </c>
      <c r="J29" s="15">
        <v>6701.4</v>
      </c>
      <c r="K29" s="15">
        <v>6625.8</v>
      </c>
      <c r="L29" s="15">
        <v>10330.2</v>
      </c>
      <c r="M29" s="15">
        <v>10243.8</v>
      </c>
      <c r="N29" s="15">
        <v>32022</v>
      </c>
      <c r="O29" s="15">
        <v>31914</v>
      </c>
      <c r="P29" s="150" t="s">
        <v>439</v>
      </c>
    </row>
    <row r="30" spans="1:16" ht="18.75" customHeight="1">
      <c r="A30" s="103" t="s">
        <v>90</v>
      </c>
      <c r="B30" s="15">
        <f>'Seiten 10-11'!C27*2</f>
        <v>0</v>
      </c>
      <c r="C30" s="15">
        <v>0</v>
      </c>
      <c r="D30" s="15">
        <f>'Seiten 10-11'!E27*2</f>
        <v>104</v>
      </c>
      <c r="E30" s="15">
        <v>188</v>
      </c>
      <c r="F30" s="15">
        <f>'Seiten 10-11'!F27*2</f>
        <v>982</v>
      </c>
      <c r="G30" s="15">
        <v>1075</v>
      </c>
      <c r="H30" s="15">
        <f>'Seiten 10-11'!G27*2</f>
        <v>2176</v>
      </c>
      <c r="I30" s="15">
        <v>2065</v>
      </c>
      <c r="J30" s="15">
        <v>4630</v>
      </c>
      <c r="K30" s="15">
        <v>4542</v>
      </c>
      <c r="L30" s="15">
        <v>7780</v>
      </c>
      <c r="M30" s="15">
        <v>7685</v>
      </c>
      <c r="N30" s="15">
        <v>26036</v>
      </c>
      <c r="O30" s="15">
        <v>26187</v>
      </c>
      <c r="P30" s="150" t="s">
        <v>440</v>
      </c>
    </row>
    <row r="31" spans="1:16" ht="18.75" customHeight="1">
      <c r="A31" s="103" t="s">
        <v>67</v>
      </c>
      <c r="B31" s="15">
        <f>'Seiten 10-11'!C28*2</f>
        <v>0</v>
      </c>
      <c r="C31" s="15">
        <v>54.5</v>
      </c>
      <c r="D31" s="15">
        <f>'Seiten 10-11'!E28*2</f>
        <v>0</v>
      </c>
      <c r="E31" s="15">
        <v>647.5</v>
      </c>
      <c r="F31" s="15">
        <f>'Seiten 10-11'!F28*2</f>
        <v>431.6</v>
      </c>
      <c r="G31" s="15">
        <v>1486.8</v>
      </c>
      <c r="H31" s="15">
        <f>'Seiten 10-11'!G28*2</f>
        <v>1809.4</v>
      </c>
      <c r="I31" s="15">
        <v>2408.9</v>
      </c>
      <c r="J31" s="15">
        <v>4665.2</v>
      </c>
      <c r="K31" s="15">
        <v>4894.1</v>
      </c>
      <c r="L31" s="15">
        <v>7965.8</v>
      </c>
      <c r="M31" s="15">
        <v>7878.5</v>
      </c>
      <c r="N31" s="15">
        <v>25623.8</v>
      </c>
      <c r="O31" s="15">
        <v>25517.45</v>
      </c>
      <c r="P31" s="150" t="s">
        <v>67</v>
      </c>
    </row>
    <row r="32" spans="1:16" ht="18.75" customHeight="1">
      <c r="A32" s="103" t="s">
        <v>70</v>
      </c>
      <c r="B32" s="15">
        <f>'Seiten 10-11'!C29*2</f>
        <v>0</v>
      </c>
      <c r="C32" s="15">
        <v>0</v>
      </c>
      <c r="D32" s="15">
        <f>'Seiten 10-11'!E29*2</f>
        <v>392.6</v>
      </c>
      <c r="E32" s="15">
        <v>490.6</v>
      </c>
      <c r="F32" s="15">
        <f>'Seiten 10-11'!F29*2</f>
        <v>1412.2</v>
      </c>
      <c r="G32" s="15">
        <v>1515.55</v>
      </c>
      <c r="H32" s="15">
        <f>'Seiten 10-11'!G29*2</f>
        <v>2941.7</v>
      </c>
      <c r="I32" s="15">
        <v>2968.8</v>
      </c>
      <c r="J32" s="15">
        <v>6170.6</v>
      </c>
      <c r="K32" s="15">
        <v>6182.65</v>
      </c>
      <c r="L32" s="15">
        <v>9657.3</v>
      </c>
      <c r="M32" s="15">
        <v>9583.5</v>
      </c>
      <c r="N32" s="15">
        <v>27767.6</v>
      </c>
      <c r="O32" s="15">
        <v>28224.8</v>
      </c>
      <c r="P32" s="150" t="s">
        <v>70</v>
      </c>
    </row>
    <row r="33" spans="1:16" ht="18.75" customHeight="1">
      <c r="A33" s="103" t="s">
        <v>73</v>
      </c>
      <c r="B33" s="15">
        <f>'Seiten 10-11'!C30*2</f>
        <v>40</v>
      </c>
      <c r="C33" s="15">
        <v>40</v>
      </c>
      <c r="D33" s="15">
        <f>'Seiten 10-11'!E30*2</f>
        <v>620.4</v>
      </c>
      <c r="E33" s="15">
        <v>222.8</v>
      </c>
      <c r="F33" s="15">
        <f>'Seiten 10-11'!F30*2</f>
        <v>1248.4</v>
      </c>
      <c r="G33" s="15">
        <v>681.35</v>
      </c>
      <c r="H33" s="15">
        <f>'Seiten 10-11'!G30*2</f>
        <v>1899.6</v>
      </c>
      <c r="I33" s="15">
        <v>1031.6</v>
      </c>
      <c r="J33" s="15">
        <v>3886</v>
      </c>
      <c r="K33" s="15">
        <v>2986.4</v>
      </c>
      <c r="L33" s="15">
        <v>7221.8</v>
      </c>
      <c r="M33" s="15">
        <v>6183.05</v>
      </c>
      <c r="N33" s="15">
        <v>27054.2</v>
      </c>
      <c r="O33" s="15">
        <v>27637.75</v>
      </c>
      <c r="P33" s="150" t="s">
        <v>73</v>
      </c>
    </row>
    <row r="34" spans="1:16" ht="18.75" customHeight="1">
      <c r="A34" s="103" t="s">
        <v>76</v>
      </c>
      <c r="B34" s="15">
        <f>'Seiten 10-11'!C31*2</f>
        <v>0</v>
      </c>
      <c r="C34" s="15">
        <v>0</v>
      </c>
      <c r="D34" s="15">
        <f>'Seiten 10-11'!E31*2</f>
        <v>0</v>
      </c>
      <c r="E34" s="15">
        <v>25.8</v>
      </c>
      <c r="F34" s="15">
        <f>'Seiten 10-11'!F31*2</f>
        <v>0</v>
      </c>
      <c r="G34" s="15">
        <v>1146.95</v>
      </c>
      <c r="H34" s="15">
        <f>'Seiten 10-11'!G31*2</f>
        <v>440.8</v>
      </c>
      <c r="I34" s="15">
        <v>3317.85</v>
      </c>
      <c r="J34" s="15">
        <v>4436.8</v>
      </c>
      <c r="K34" s="15">
        <v>8340.7</v>
      </c>
      <c r="L34" s="15">
        <v>9961.5</v>
      </c>
      <c r="M34" s="15">
        <v>11905.7</v>
      </c>
      <c r="N34" s="15">
        <v>32576.8</v>
      </c>
      <c r="O34" s="15">
        <v>33278.7</v>
      </c>
      <c r="P34" s="150" t="s">
        <v>76</v>
      </c>
    </row>
    <row r="35" spans="1:16" ht="18.75" customHeight="1">
      <c r="A35" s="103" t="s">
        <v>20</v>
      </c>
      <c r="B35" s="15">
        <f>'Seiten 10-11'!C32*2</f>
        <v>133.3</v>
      </c>
      <c r="C35" s="15">
        <v>34</v>
      </c>
      <c r="D35" s="15">
        <f>'Seiten 10-11'!E32*2</f>
        <v>670.8</v>
      </c>
      <c r="E35" s="15">
        <v>681</v>
      </c>
      <c r="F35" s="15">
        <f>'Seiten 10-11'!F32*2</f>
        <v>1473.6</v>
      </c>
      <c r="G35" s="15">
        <v>1715.9</v>
      </c>
      <c r="H35" s="15">
        <f>'Seiten 10-11'!G32*2</f>
        <v>2851.3</v>
      </c>
      <c r="I35" s="15">
        <v>2763.95</v>
      </c>
      <c r="J35" s="15">
        <v>5942.1</v>
      </c>
      <c r="K35" s="15">
        <v>5178.4</v>
      </c>
      <c r="L35" s="15">
        <v>9038.7</v>
      </c>
      <c r="M35" s="15">
        <v>8023.3</v>
      </c>
      <c r="N35" s="15">
        <v>30052.4</v>
      </c>
      <c r="O35" s="15">
        <v>29070.35</v>
      </c>
      <c r="P35" s="150" t="s">
        <v>79</v>
      </c>
    </row>
    <row r="36" spans="1:16" ht="18.75" customHeight="1">
      <c r="A36" s="103" t="s">
        <v>21</v>
      </c>
      <c r="B36" s="15">
        <f>'Seiten 10-11'!C33*2</f>
        <v>384</v>
      </c>
      <c r="C36" s="15">
        <v>421.35</v>
      </c>
      <c r="D36" s="15">
        <f>'Seiten 10-11'!E33*2</f>
        <v>998.4</v>
      </c>
      <c r="E36" s="15">
        <v>1037.45</v>
      </c>
      <c r="F36" s="15">
        <f>'Seiten 10-11'!F33*2</f>
        <v>2135.04</v>
      </c>
      <c r="G36" s="15">
        <v>2144.95</v>
      </c>
      <c r="H36" s="15">
        <f>'Seiten 10-11'!G33*2</f>
        <v>3886.08</v>
      </c>
      <c r="I36" s="15">
        <v>3498.6</v>
      </c>
      <c r="J36" s="15">
        <v>7495.68</v>
      </c>
      <c r="K36" s="15">
        <v>8055.35</v>
      </c>
      <c r="L36" s="15">
        <v>12038.4</v>
      </c>
      <c r="M36" s="15">
        <v>12811.8</v>
      </c>
      <c r="N36" s="15">
        <v>37278.72</v>
      </c>
      <c r="O36" s="15">
        <v>38221.8</v>
      </c>
      <c r="P36" s="150" t="s">
        <v>82</v>
      </c>
    </row>
    <row r="37" spans="1:16" ht="18.75" customHeight="1">
      <c r="A37" s="103" t="s">
        <v>22</v>
      </c>
      <c r="B37" s="15">
        <f>'Seiten 10-11'!C34*2</f>
        <v>50</v>
      </c>
      <c r="C37" s="15">
        <v>25</v>
      </c>
      <c r="D37" s="15">
        <f>'Seiten 10-11'!E34*2</f>
        <v>50</v>
      </c>
      <c r="E37" s="15">
        <v>25</v>
      </c>
      <c r="F37" s="15">
        <f>'Seiten 10-11'!F34*2</f>
        <v>397.5</v>
      </c>
      <c r="G37" s="15">
        <v>25</v>
      </c>
      <c r="H37" s="15">
        <f>'Seiten 10-11'!G34*2</f>
        <v>2051.8</v>
      </c>
      <c r="I37" s="15">
        <v>1749.5</v>
      </c>
      <c r="J37" s="15">
        <v>5640.6</v>
      </c>
      <c r="K37" s="15">
        <v>5312.3</v>
      </c>
      <c r="L37" s="15">
        <v>9614.9</v>
      </c>
      <c r="M37" s="15">
        <v>9117.05</v>
      </c>
      <c r="N37" s="15">
        <v>31355.1</v>
      </c>
      <c r="O37" s="15">
        <v>32451.95</v>
      </c>
      <c r="P37" s="150" t="s">
        <v>85</v>
      </c>
    </row>
    <row r="38" spans="1:16" ht="18.75" customHeight="1">
      <c r="A38" s="103" t="s">
        <v>23</v>
      </c>
      <c r="B38" s="15">
        <f>'Seiten 10-11'!C35*2</f>
        <v>318.7</v>
      </c>
      <c r="C38" s="15">
        <v>83.8</v>
      </c>
      <c r="D38" s="15">
        <f>'Seiten 10-11'!E35*2</f>
        <v>993.5</v>
      </c>
      <c r="E38" s="15">
        <v>670.7</v>
      </c>
      <c r="F38" s="15">
        <f>'Seiten 10-11'!F35*2</f>
        <v>2149.5</v>
      </c>
      <c r="G38" s="15">
        <v>1889.25</v>
      </c>
      <c r="H38" s="15">
        <f>'Seiten 10-11'!G35*2</f>
        <v>3712.1</v>
      </c>
      <c r="I38" s="15">
        <v>3513.6</v>
      </c>
      <c r="J38" s="15">
        <v>7099.8</v>
      </c>
      <c r="K38" s="15">
        <v>7265.1</v>
      </c>
      <c r="L38" s="15">
        <v>11138.6</v>
      </c>
      <c r="M38" s="15">
        <v>11391.8</v>
      </c>
      <c r="N38" s="15">
        <v>34795</v>
      </c>
      <c r="O38" s="15">
        <v>34693.75</v>
      </c>
      <c r="P38" s="150" t="s">
        <v>88</v>
      </c>
    </row>
    <row r="39" spans="1:16" ht="18.75" customHeight="1">
      <c r="A39" s="103"/>
      <c r="B39" s="15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0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0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50"/>
    </row>
    <row r="42" spans="1:16" ht="18.75" customHeight="1">
      <c r="A42" s="110" t="s">
        <v>91</v>
      </c>
      <c r="B42" s="449">
        <f>'Seiten 10-11'!C37*2</f>
        <v>0</v>
      </c>
      <c r="C42" s="15">
        <v>0</v>
      </c>
      <c r="D42" s="15">
        <f>'Seiten 10-11'!E37*2</f>
        <v>0</v>
      </c>
      <c r="E42" s="15">
        <v>0</v>
      </c>
      <c r="F42" s="15">
        <f>'Seiten 10-11'!F37*2</f>
        <v>75.4</v>
      </c>
      <c r="G42" s="15">
        <v>0</v>
      </c>
      <c r="H42" s="15">
        <f>'Seiten 10-11'!G37*2</f>
        <v>143.2</v>
      </c>
      <c r="I42" s="15">
        <v>45</v>
      </c>
      <c r="J42" s="15">
        <v>284.6</v>
      </c>
      <c r="K42" s="15">
        <v>230</v>
      </c>
      <c r="L42" s="15">
        <v>501</v>
      </c>
      <c r="M42" s="15">
        <v>703</v>
      </c>
      <c r="N42" s="15">
        <v>4134.4</v>
      </c>
      <c r="O42" s="15">
        <v>7392</v>
      </c>
      <c r="P42" s="150" t="s">
        <v>92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50"/>
    </row>
    <row r="44" spans="1:16" ht="18.75" customHeight="1">
      <c r="A44" s="93"/>
      <c r="B44" s="592" t="s">
        <v>46</v>
      </c>
      <c r="C44" s="593"/>
      <c r="D44" s="593"/>
      <c r="E44" s="593"/>
      <c r="F44" s="593"/>
      <c r="G44" s="593"/>
      <c r="H44" s="593"/>
      <c r="I44" s="594"/>
      <c r="J44" s="580" t="s">
        <v>441</v>
      </c>
      <c r="K44" s="581"/>
      <c r="L44" s="581"/>
      <c r="M44" s="581"/>
      <c r="N44" s="581"/>
      <c r="O44" s="582"/>
      <c r="P44" s="150"/>
    </row>
    <row r="45" spans="1:16" ht="18.75" customHeight="1">
      <c r="A45" s="103" t="s">
        <v>170</v>
      </c>
      <c r="B45" s="15">
        <v>641.4</v>
      </c>
      <c r="C45" s="15">
        <v>250.4</v>
      </c>
      <c r="D45" s="15">
        <v>1244</v>
      </c>
      <c r="E45" s="15">
        <v>756.4</v>
      </c>
      <c r="F45" s="15">
        <v>2053.6</v>
      </c>
      <c r="G45" s="15">
        <v>1487.8</v>
      </c>
      <c r="H45" s="15">
        <v>3017.3</v>
      </c>
      <c r="I45" s="15">
        <v>2417</v>
      </c>
      <c r="J45" s="15">
        <v>5156.3</v>
      </c>
      <c r="K45" s="15">
        <v>4558.3</v>
      </c>
      <c r="L45" s="15">
        <v>7817.4</v>
      </c>
      <c r="M45" s="15">
        <v>7424.1</v>
      </c>
      <c r="N45" s="15">
        <v>24209.5</v>
      </c>
      <c r="O45" s="15">
        <v>24508.5</v>
      </c>
      <c r="P45" s="501" t="s">
        <v>430</v>
      </c>
    </row>
    <row r="46" spans="1:16" ht="18.75" customHeight="1">
      <c r="A46" s="103" t="s">
        <v>68</v>
      </c>
      <c r="B46" s="15">
        <v>800.85</v>
      </c>
      <c r="C46" s="15">
        <v>317.2</v>
      </c>
      <c r="D46" s="15">
        <v>1692.6</v>
      </c>
      <c r="E46" s="15">
        <v>1166.85</v>
      </c>
      <c r="F46" s="15">
        <v>2868.45</v>
      </c>
      <c r="G46" s="15">
        <v>2299.9</v>
      </c>
      <c r="H46" s="15">
        <v>4260.15</v>
      </c>
      <c r="I46" s="15">
        <v>3771</v>
      </c>
      <c r="J46" s="15">
        <v>7640.1</v>
      </c>
      <c r="K46" s="15">
        <v>6937.05</v>
      </c>
      <c r="L46" s="15">
        <v>11090.05</v>
      </c>
      <c r="M46" s="15">
        <v>10136.35</v>
      </c>
      <c r="N46" s="15">
        <v>32425.75</v>
      </c>
      <c r="O46" s="15">
        <v>30971.4</v>
      </c>
      <c r="P46" s="501" t="s">
        <v>431</v>
      </c>
    </row>
    <row r="47" spans="1:16" ht="18.75" customHeight="1">
      <c r="A47" s="103" t="s">
        <v>71</v>
      </c>
      <c r="B47" s="15">
        <v>471</v>
      </c>
      <c r="C47" s="15">
        <v>50</v>
      </c>
      <c r="D47" s="15">
        <v>1284.8</v>
      </c>
      <c r="E47" s="15">
        <v>620.5</v>
      </c>
      <c r="F47" s="15">
        <v>2348.8</v>
      </c>
      <c r="G47" s="15">
        <v>1763.3</v>
      </c>
      <c r="H47" s="15">
        <v>3493.3</v>
      </c>
      <c r="I47" s="15">
        <v>2897.3</v>
      </c>
      <c r="J47" s="15">
        <v>6135.8</v>
      </c>
      <c r="K47" s="15">
        <v>5448.8</v>
      </c>
      <c r="L47" s="15">
        <v>9028.6</v>
      </c>
      <c r="M47" s="15">
        <v>8385.3</v>
      </c>
      <c r="N47" s="15">
        <v>25606.3</v>
      </c>
      <c r="O47" s="15">
        <v>26013</v>
      </c>
      <c r="P47" s="501" t="s">
        <v>432</v>
      </c>
    </row>
    <row r="48" spans="1:16" ht="18.75" customHeight="1">
      <c r="A48" s="103" t="s">
        <v>74</v>
      </c>
      <c r="B48" s="15">
        <v>521.048</v>
      </c>
      <c r="C48" s="15">
        <v>100</v>
      </c>
      <c r="D48" s="15">
        <v>1484.192</v>
      </c>
      <c r="E48" s="15">
        <v>1017.28</v>
      </c>
      <c r="F48" s="15">
        <v>2416.76</v>
      </c>
      <c r="G48" s="15">
        <v>2377.912</v>
      </c>
      <c r="H48" s="15">
        <v>3257.6</v>
      </c>
      <c r="I48" s="15">
        <v>3463.36</v>
      </c>
      <c r="J48" s="15">
        <v>5764.8319999999985</v>
      </c>
      <c r="K48" s="15">
        <v>5680.12</v>
      </c>
      <c r="L48" s="15">
        <v>8470.807999999999</v>
      </c>
      <c r="M48" s="15">
        <v>8172.064</v>
      </c>
      <c r="N48" s="15">
        <v>21572.624</v>
      </c>
      <c r="O48" s="15">
        <v>21487.912</v>
      </c>
      <c r="P48" s="501" t="s">
        <v>74</v>
      </c>
    </row>
    <row r="49" spans="1:16" ht="18.75" customHeight="1">
      <c r="A49" s="103" t="s">
        <v>77</v>
      </c>
      <c r="B49" s="15">
        <v>741.5</v>
      </c>
      <c r="C49" s="15">
        <v>501.65</v>
      </c>
      <c r="D49" s="15">
        <v>1335.85</v>
      </c>
      <c r="E49" s="15">
        <v>1081.5</v>
      </c>
      <c r="F49" s="15">
        <v>1943.05</v>
      </c>
      <c r="G49" s="15">
        <v>1758.7</v>
      </c>
      <c r="H49" s="15">
        <v>2682.7</v>
      </c>
      <c r="I49" s="15">
        <v>2436.75</v>
      </c>
      <c r="J49" s="15">
        <v>4534.7</v>
      </c>
      <c r="K49" s="15">
        <v>3925.5</v>
      </c>
      <c r="L49" s="15">
        <v>6528.3</v>
      </c>
      <c r="M49" s="15">
        <v>5791.25</v>
      </c>
      <c r="N49" s="15">
        <v>18208.95</v>
      </c>
      <c r="O49" s="15">
        <v>17894.05</v>
      </c>
      <c r="P49" s="501" t="s">
        <v>77</v>
      </c>
    </row>
    <row r="50" spans="1:16" ht="18.75" customHeight="1">
      <c r="A50" s="103" t="s">
        <v>80</v>
      </c>
      <c r="B50" s="15">
        <v>924.15</v>
      </c>
      <c r="C50" s="15">
        <v>856.2</v>
      </c>
      <c r="D50" s="15">
        <v>1685.2</v>
      </c>
      <c r="E50" s="15">
        <v>1753.15</v>
      </c>
      <c r="F50" s="15">
        <v>2636.5</v>
      </c>
      <c r="G50" s="15">
        <v>2622.9</v>
      </c>
      <c r="H50" s="15">
        <v>3628.55</v>
      </c>
      <c r="I50" s="15">
        <v>3424.65</v>
      </c>
      <c r="J50" s="15">
        <v>5870.85</v>
      </c>
      <c r="K50" s="15">
        <v>5368.05</v>
      </c>
      <c r="L50" s="15">
        <v>8181.2</v>
      </c>
      <c r="M50" s="15">
        <v>7542.45</v>
      </c>
      <c r="N50" s="15">
        <v>19895.75</v>
      </c>
      <c r="O50" s="15">
        <v>19447.3</v>
      </c>
      <c r="P50" s="501" t="s">
        <v>80</v>
      </c>
    </row>
    <row r="51" spans="1:16" ht="18.75" customHeight="1">
      <c r="A51" s="103" t="s">
        <v>83</v>
      </c>
      <c r="B51" s="15">
        <v>605.7</v>
      </c>
      <c r="C51" s="15">
        <v>262</v>
      </c>
      <c r="D51" s="15">
        <v>1389.65</v>
      </c>
      <c r="E51" s="15">
        <v>987.2</v>
      </c>
      <c r="F51" s="15">
        <v>2275.15</v>
      </c>
      <c r="G51" s="15">
        <v>2021.2</v>
      </c>
      <c r="H51" s="15">
        <v>3280.65</v>
      </c>
      <c r="I51" s="15">
        <v>3139.2</v>
      </c>
      <c r="J51" s="15">
        <v>5653.25</v>
      </c>
      <c r="K51" s="15">
        <v>5569.2</v>
      </c>
      <c r="L51" s="15">
        <v>8272.2</v>
      </c>
      <c r="M51" s="15">
        <v>8141.65</v>
      </c>
      <c r="N51" s="15">
        <v>21945</v>
      </c>
      <c r="O51" s="15">
        <v>21997.8</v>
      </c>
      <c r="P51" s="501" t="s">
        <v>83</v>
      </c>
    </row>
    <row r="52" spans="1:16" ht="18.75" customHeight="1">
      <c r="A52" s="103" t="s">
        <v>86</v>
      </c>
      <c r="B52" s="15">
        <v>609.6</v>
      </c>
      <c r="C52" s="15">
        <v>748.05</v>
      </c>
      <c r="D52" s="15">
        <v>1381.75</v>
      </c>
      <c r="E52" s="15">
        <v>1908.2</v>
      </c>
      <c r="F52" s="15">
        <v>2418.05</v>
      </c>
      <c r="G52" s="15">
        <v>2868.3</v>
      </c>
      <c r="H52" s="15">
        <v>3672.85</v>
      </c>
      <c r="I52" s="15">
        <v>3748.4</v>
      </c>
      <c r="J52" s="15">
        <v>6436.35</v>
      </c>
      <c r="K52" s="15">
        <v>6687.8</v>
      </c>
      <c r="L52" s="15">
        <v>9624.8</v>
      </c>
      <c r="M52" s="15">
        <v>10250.15</v>
      </c>
      <c r="N52" s="15">
        <v>28439.1</v>
      </c>
      <c r="O52" s="15">
        <v>29250.65</v>
      </c>
      <c r="P52" s="501" t="s">
        <v>433</v>
      </c>
    </row>
    <row r="53" spans="1:16" ht="18.75" customHeight="1">
      <c r="A53" s="103" t="s">
        <v>89</v>
      </c>
      <c r="B53" s="15">
        <v>267.25</v>
      </c>
      <c r="C53" s="15">
        <v>31.7</v>
      </c>
      <c r="D53" s="15">
        <v>671.2</v>
      </c>
      <c r="E53" s="15">
        <v>258.2</v>
      </c>
      <c r="F53" s="15">
        <v>1176.25</v>
      </c>
      <c r="G53" s="15">
        <v>682.5</v>
      </c>
      <c r="H53" s="15">
        <v>1793.85</v>
      </c>
      <c r="I53" s="15">
        <v>1185.35</v>
      </c>
      <c r="J53" s="15">
        <v>3301.65</v>
      </c>
      <c r="K53" s="15">
        <v>2394.85</v>
      </c>
      <c r="L53" s="15">
        <v>5041.9</v>
      </c>
      <c r="M53" s="15">
        <v>3868.6</v>
      </c>
      <c r="N53" s="15">
        <v>16003</v>
      </c>
      <c r="O53" s="15">
        <v>14918.8</v>
      </c>
      <c r="P53" s="501" t="s">
        <v>434</v>
      </c>
    </row>
    <row r="54" spans="1:16" ht="18.75" customHeight="1">
      <c r="A54" s="103" t="s">
        <v>19</v>
      </c>
      <c r="B54" s="15">
        <v>782</v>
      </c>
      <c r="C54" s="15">
        <v>442.95</v>
      </c>
      <c r="D54" s="15">
        <v>1799.6</v>
      </c>
      <c r="E54" s="15">
        <v>1360.2</v>
      </c>
      <c r="F54" s="15">
        <v>2956.55</v>
      </c>
      <c r="G54" s="15">
        <v>2562.95</v>
      </c>
      <c r="H54" s="15">
        <v>4230.1</v>
      </c>
      <c r="I54" s="15">
        <v>3834.05</v>
      </c>
      <c r="J54" s="15">
        <v>7320.65</v>
      </c>
      <c r="K54" s="15">
        <v>6861.95</v>
      </c>
      <c r="L54" s="15">
        <v>11021.35</v>
      </c>
      <c r="M54" s="15">
        <v>10427.7</v>
      </c>
      <c r="N54" s="15">
        <v>31341</v>
      </c>
      <c r="O54" s="15">
        <v>31518.05</v>
      </c>
      <c r="P54" s="501" t="s">
        <v>65</v>
      </c>
    </row>
    <row r="55" spans="1:16" ht="18.75" customHeight="1">
      <c r="A55" s="103" t="s">
        <v>69</v>
      </c>
      <c r="B55" s="15">
        <v>1028.35</v>
      </c>
      <c r="C55" s="15">
        <v>408.9</v>
      </c>
      <c r="D55" s="15">
        <v>2088.3</v>
      </c>
      <c r="E55" s="15">
        <v>1642.65</v>
      </c>
      <c r="F55" s="15">
        <v>3347.8</v>
      </c>
      <c r="G55" s="15">
        <v>3093.4</v>
      </c>
      <c r="H55" s="15">
        <v>4816.4</v>
      </c>
      <c r="I55" s="15">
        <v>4393.75</v>
      </c>
      <c r="J55" s="15">
        <v>8413.15</v>
      </c>
      <c r="K55" s="15">
        <v>7425.15</v>
      </c>
      <c r="L55" s="15">
        <v>12226.2</v>
      </c>
      <c r="M55" s="15">
        <v>11380</v>
      </c>
      <c r="N55" s="15">
        <v>33622.3</v>
      </c>
      <c r="O55" s="15">
        <v>32992.05</v>
      </c>
      <c r="P55" s="501" t="s">
        <v>435</v>
      </c>
    </row>
    <row r="56" spans="1:16" ht="18.75" customHeight="1">
      <c r="A56" s="103" t="s">
        <v>72</v>
      </c>
      <c r="B56" s="15">
        <v>64.65</v>
      </c>
      <c r="C56" s="15">
        <v>0</v>
      </c>
      <c r="D56" s="15">
        <v>346.45</v>
      </c>
      <c r="E56" s="15">
        <v>104.8</v>
      </c>
      <c r="F56" s="15">
        <v>1883.95</v>
      </c>
      <c r="G56" s="15">
        <v>215.8</v>
      </c>
      <c r="H56" s="15">
        <v>3471.35</v>
      </c>
      <c r="I56" s="15">
        <v>1572.3</v>
      </c>
      <c r="J56" s="15">
        <v>6703.3</v>
      </c>
      <c r="K56" s="15">
        <v>6033.05</v>
      </c>
      <c r="L56" s="15">
        <v>10525.8</v>
      </c>
      <c r="M56" s="15">
        <v>10553.55</v>
      </c>
      <c r="N56" s="15">
        <v>33141.35</v>
      </c>
      <c r="O56" s="15">
        <v>33247.35</v>
      </c>
      <c r="P56" s="501" t="s">
        <v>436</v>
      </c>
    </row>
    <row r="57" spans="1:16" ht="18.75" customHeight="1">
      <c r="A57" s="103" t="s">
        <v>75</v>
      </c>
      <c r="B57" s="15">
        <v>241.9</v>
      </c>
      <c r="C57" s="15">
        <v>288.6</v>
      </c>
      <c r="D57" s="15">
        <v>921.6</v>
      </c>
      <c r="E57" s="15">
        <v>410.2</v>
      </c>
      <c r="F57" s="15">
        <v>1864</v>
      </c>
      <c r="G57" s="15">
        <v>1081.15</v>
      </c>
      <c r="H57" s="15">
        <v>3010.9</v>
      </c>
      <c r="I57" s="15">
        <v>2197.55</v>
      </c>
      <c r="J57" s="15">
        <v>6255.8</v>
      </c>
      <c r="K57" s="15">
        <v>5145.6</v>
      </c>
      <c r="L57" s="15">
        <v>9969.75</v>
      </c>
      <c r="M57" s="15">
        <v>8830.6</v>
      </c>
      <c r="N57" s="15">
        <v>32892.85</v>
      </c>
      <c r="O57" s="15">
        <v>31595.05</v>
      </c>
      <c r="P57" s="501" t="s">
        <v>75</v>
      </c>
    </row>
    <row r="58" spans="1:16" ht="18.75" customHeight="1">
      <c r="A58" s="103" t="s">
        <v>78</v>
      </c>
      <c r="B58" s="15">
        <v>795.7</v>
      </c>
      <c r="C58" s="15">
        <v>361.05</v>
      </c>
      <c r="D58" s="15">
        <v>1629.7</v>
      </c>
      <c r="E58" s="15">
        <v>1285.7</v>
      </c>
      <c r="F58" s="15">
        <v>2644.35</v>
      </c>
      <c r="G58" s="15">
        <v>2406.25</v>
      </c>
      <c r="H58" s="15">
        <v>3786.1</v>
      </c>
      <c r="I58" s="15">
        <v>3595.2</v>
      </c>
      <c r="J58" s="15">
        <v>6729.75</v>
      </c>
      <c r="K58" s="15">
        <v>6172.7</v>
      </c>
      <c r="L58" s="15">
        <v>10076.95</v>
      </c>
      <c r="M58" s="15">
        <v>9306.45</v>
      </c>
      <c r="N58" s="15">
        <v>29337.5</v>
      </c>
      <c r="O58" s="15">
        <v>29254.9</v>
      </c>
      <c r="P58" s="501" t="s">
        <v>437</v>
      </c>
    </row>
    <row r="59" spans="1:16" ht="18.75" customHeight="1">
      <c r="A59" s="103" t="s">
        <v>81</v>
      </c>
      <c r="B59" s="15">
        <v>919.6</v>
      </c>
      <c r="C59" s="15">
        <v>364.25</v>
      </c>
      <c r="D59" s="15">
        <v>1959.35</v>
      </c>
      <c r="E59" s="15">
        <v>1419.6</v>
      </c>
      <c r="F59" s="15">
        <v>3109.05</v>
      </c>
      <c r="G59" s="15">
        <v>2667.6</v>
      </c>
      <c r="H59" s="15">
        <v>4291.55</v>
      </c>
      <c r="I59" s="15">
        <v>3790.8</v>
      </c>
      <c r="J59" s="15">
        <v>7254</v>
      </c>
      <c r="K59" s="15">
        <v>6530.95</v>
      </c>
      <c r="L59" s="15">
        <v>10447.3</v>
      </c>
      <c r="M59" s="15">
        <v>9909.1</v>
      </c>
      <c r="N59" s="15">
        <v>27960.65</v>
      </c>
      <c r="O59" s="15">
        <v>28462.2</v>
      </c>
      <c r="P59" s="501" t="s">
        <v>438</v>
      </c>
    </row>
    <row r="60" spans="1:16" ht="18.75" customHeight="1">
      <c r="A60" s="103" t="s">
        <v>84</v>
      </c>
      <c r="B60" s="15">
        <v>802.7</v>
      </c>
      <c r="C60" s="15">
        <v>610.45</v>
      </c>
      <c r="D60" s="15">
        <v>1511.55</v>
      </c>
      <c r="E60" s="15">
        <v>1244.8</v>
      </c>
      <c r="F60" s="15">
        <v>2379.3</v>
      </c>
      <c r="G60" s="15">
        <v>2013.6</v>
      </c>
      <c r="H60" s="15">
        <v>3342.7</v>
      </c>
      <c r="I60" s="15">
        <v>2890.9</v>
      </c>
      <c r="J60" s="15">
        <v>5560.05</v>
      </c>
      <c r="K60" s="15">
        <v>4934.45</v>
      </c>
      <c r="L60" s="15">
        <v>7947.8</v>
      </c>
      <c r="M60" s="15">
        <v>7362.3</v>
      </c>
      <c r="N60" s="15">
        <v>21724.5</v>
      </c>
      <c r="O60" s="15">
        <v>21366.1</v>
      </c>
      <c r="P60" s="501" t="s">
        <v>84</v>
      </c>
    </row>
    <row r="61" spans="1:16" ht="18.75" customHeight="1">
      <c r="A61" s="103" t="s">
        <v>87</v>
      </c>
      <c r="B61" s="15">
        <v>684.45</v>
      </c>
      <c r="C61" s="15">
        <v>108</v>
      </c>
      <c r="D61" s="15">
        <v>1563.3</v>
      </c>
      <c r="E61" s="15">
        <v>1135.4</v>
      </c>
      <c r="F61" s="15">
        <v>2594.7</v>
      </c>
      <c r="G61" s="15">
        <v>2325.65</v>
      </c>
      <c r="H61" s="15">
        <v>4028.4</v>
      </c>
      <c r="I61" s="15">
        <v>3458.55</v>
      </c>
      <c r="J61" s="15">
        <v>7372.4</v>
      </c>
      <c r="K61" s="15">
        <v>6625.8</v>
      </c>
      <c r="L61" s="15">
        <v>11013.3</v>
      </c>
      <c r="M61" s="15">
        <v>10243.8</v>
      </c>
      <c r="N61" s="15">
        <v>32737.5</v>
      </c>
      <c r="O61" s="15">
        <v>31933.05</v>
      </c>
      <c r="P61" s="501" t="s">
        <v>439</v>
      </c>
    </row>
    <row r="62" spans="1:16" ht="18.75" customHeight="1">
      <c r="A62" s="103" t="s">
        <v>90</v>
      </c>
      <c r="B62" s="15">
        <v>116</v>
      </c>
      <c r="C62" s="15">
        <v>0</v>
      </c>
      <c r="D62" s="15">
        <v>843</v>
      </c>
      <c r="E62" s="15">
        <v>172</v>
      </c>
      <c r="F62" s="15">
        <v>1693</v>
      </c>
      <c r="G62" s="15">
        <v>1090</v>
      </c>
      <c r="H62" s="15">
        <v>2601</v>
      </c>
      <c r="I62" s="15">
        <v>2180</v>
      </c>
      <c r="J62" s="15">
        <v>5341</v>
      </c>
      <c r="K62" s="15">
        <v>4681</v>
      </c>
      <c r="L62" s="15">
        <v>8573</v>
      </c>
      <c r="M62" s="15">
        <v>7748</v>
      </c>
      <c r="N62" s="15">
        <v>26573</v>
      </c>
      <c r="O62" s="15">
        <v>26208</v>
      </c>
      <c r="P62" s="501" t="s">
        <v>440</v>
      </c>
    </row>
    <row r="63" spans="1:16" ht="18.75" customHeight="1">
      <c r="A63" s="103" t="s">
        <v>67</v>
      </c>
      <c r="B63" s="15">
        <v>0</v>
      </c>
      <c r="C63" s="15">
        <v>54.5</v>
      </c>
      <c r="D63" s="15">
        <v>743.4</v>
      </c>
      <c r="E63" s="15">
        <v>647.5</v>
      </c>
      <c r="F63" s="15">
        <v>1550</v>
      </c>
      <c r="G63" s="15">
        <v>1486.8</v>
      </c>
      <c r="H63" s="15">
        <v>2607.3</v>
      </c>
      <c r="I63" s="15">
        <v>2408.9</v>
      </c>
      <c r="J63" s="15">
        <v>5147</v>
      </c>
      <c r="K63" s="15">
        <v>4894.1</v>
      </c>
      <c r="L63" s="15">
        <v>8286.2</v>
      </c>
      <c r="M63" s="15">
        <v>7878.5</v>
      </c>
      <c r="N63" s="15">
        <v>26031.4</v>
      </c>
      <c r="O63" s="15">
        <v>25453.7</v>
      </c>
      <c r="P63" s="501" t="s">
        <v>67</v>
      </c>
    </row>
    <row r="64" spans="1:16" ht="18.75" customHeight="1">
      <c r="A64" s="103" t="s">
        <v>70</v>
      </c>
      <c r="B64" s="15">
        <v>266.6</v>
      </c>
      <c r="C64" s="449">
        <v>0</v>
      </c>
      <c r="D64" s="15">
        <v>1154.45</v>
      </c>
      <c r="E64" s="15">
        <v>490.6</v>
      </c>
      <c r="F64" s="15">
        <v>2209.25</v>
      </c>
      <c r="G64" s="15">
        <v>1515.55</v>
      </c>
      <c r="H64" s="15">
        <v>3433.95</v>
      </c>
      <c r="I64" s="15">
        <v>2968.8</v>
      </c>
      <c r="J64" s="15">
        <v>6448.9</v>
      </c>
      <c r="K64" s="15">
        <v>6182.65</v>
      </c>
      <c r="L64" s="15">
        <v>9806.7</v>
      </c>
      <c r="M64" s="15">
        <v>9583.5</v>
      </c>
      <c r="N64" s="15">
        <v>28435.65</v>
      </c>
      <c r="O64" s="15">
        <v>28154.9</v>
      </c>
      <c r="P64" s="501" t="s">
        <v>70</v>
      </c>
    </row>
    <row r="65" spans="1:16" ht="18.75" customHeight="1">
      <c r="A65" s="103" t="s">
        <v>73</v>
      </c>
      <c r="B65" s="15">
        <v>393.1</v>
      </c>
      <c r="C65" s="15">
        <v>40</v>
      </c>
      <c r="D65" s="15">
        <v>846.8</v>
      </c>
      <c r="E65" s="15">
        <v>214.95</v>
      </c>
      <c r="F65" s="15">
        <v>1315.65</v>
      </c>
      <c r="G65" s="15">
        <v>681.35</v>
      </c>
      <c r="H65" s="15">
        <v>2407.65</v>
      </c>
      <c r="I65" s="15">
        <v>1031.6</v>
      </c>
      <c r="J65" s="15">
        <v>5263.55</v>
      </c>
      <c r="K65" s="15">
        <v>2986.4</v>
      </c>
      <c r="L65" s="15">
        <v>8287.05</v>
      </c>
      <c r="M65" s="15">
        <v>6183.05</v>
      </c>
      <c r="N65" s="15">
        <v>27837.2</v>
      </c>
      <c r="O65" s="15">
        <v>27663.6</v>
      </c>
      <c r="P65" s="501" t="s">
        <v>73</v>
      </c>
    </row>
    <row r="66" spans="1:16" ht="18.75" customHeight="1">
      <c r="A66" s="103" t="s">
        <v>76</v>
      </c>
      <c r="B66" s="449">
        <v>0</v>
      </c>
      <c r="C66" s="449">
        <v>0</v>
      </c>
      <c r="D66" s="15">
        <v>35.2</v>
      </c>
      <c r="E66" s="15">
        <v>25.8</v>
      </c>
      <c r="F66" s="15">
        <v>1031.8</v>
      </c>
      <c r="G66" s="15">
        <v>1146.95</v>
      </c>
      <c r="H66" s="15">
        <v>2729.55</v>
      </c>
      <c r="I66" s="15">
        <v>3317.85</v>
      </c>
      <c r="J66" s="15">
        <v>6816.9</v>
      </c>
      <c r="K66" s="15">
        <v>8340.7</v>
      </c>
      <c r="L66" s="15">
        <v>10128.05</v>
      </c>
      <c r="M66" s="15">
        <v>11905.7</v>
      </c>
      <c r="N66" s="15">
        <v>34018.9</v>
      </c>
      <c r="O66" s="15">
        <v>33202.5</v>
      </c>
      <c r="P66" s="501" t="s">
        <v>76</v>
      </c>
    </row>
    <row r="67" spans="1:16" ht="18.75" customHeight="1">
      <c r="A67" s="103" t="s">
        <v>20</v>
      </c>
      <c r="B67" s="15">
        <v>409</v>
      </c>
      <c r="C67" s="15">
        <v>34</v>
      </c>
      <c r="D67" s="15">
        <v>1177</v>
      </c>
      <c r="E67" s="15">
        <v>681</v>
      </c>
      <c r="F67" s="15">
        <v>2232.85</v>
      </c>
      <c r="G67" s="15">
        <v>1715.9</v>
      </c>
      <c r="H67" s="15">
        <v>3471.75</v>
      </c>
      <c r="I67" s="15">
        <v>2763.95</v>
      </c>
      <c r="J67" s="15">
        <v>6247.85</v>
      </c>
      <c r="K67" s="15">
        <v>5178.4</v>
      </c>
      <c r="L67" s="15">
        <v>9743.05</v>
      </c>
      <c r="M67" s="15">
        <v>8023.3</v>
      </c>
      <c r="N67" s="15">
        <v>32243.5</v>
      </c>
      <c r="O67" s="15">
        <v>29019.8</v>
      </c>
      <c r="P67" s="501" t="s">
        <v>79</v>
      </c>
    </row>
    <row r="68" spans="1:16" ht="18.75" customHeight="1">
      <c r="A68" s="103" t="s">
        <v>21</v>
      </c>
      <c r="B68" s="15">
        <v>568.32</v>
      </c>
      <c r="C68" s="15">
        <v>421.35</v>
      </c>
      <c r="D68" s="15">
        <v>1651.2</v>
      </c>
      <c r="E68" s="15">
        <v>1105.65</v>
      </c>
      <c r="F68" s="15">
        <v>2941.44</v>
      </c>
      <c r="G68" s="15">
        <v>2248.7</v>
      </c>
      <c r="H68" s="15">
        <v>4623.36</v>
      </c>
      <c r="I68" s="15">
        <v>3585.7</v>
      </c>
      <c r="J68" s="15">
        <v>8524.8</v>
      </c>
      <c r="K68" s="15">
        <v>8055.35</v>
      </c>
      <c r="L68" s="15">
        <v>12925.44</v>
      </c>
      <c r="M68" s="15">
        <v>12811.8</v>
      </c>
      <c r="N68" s="15">
        <v>37998.72</v>
      </c>
      <c r="O68" s="15">
        <v>38138.9</v>
      </c>
      <c r="P68" s="501" t="s">
        <v>82</v>
      </c>
    </row>
    <row r="69" spans="1:16" ht="18.75" customHeight="1">
      <c r="A69" s="103" t="s">
        <v>22</v>
      </c>
      <c r="B69" s="15">
        <v>50</v>
      </c>
      <c r="C69" s="15">
        <v>25</v>
      </c>
      <c r="D69" s="15">
        <v>693.45</v>
      </c>
      <c r="E69" s="15">
        <v>25</v>
      </c>
      <c r="F69" s="15">
        <v>1970.1</v>
      </c>
      <c r="G69" s="15">
        <v>25</v>
      </c>
      <c r="H69" s="15">
        <v>3235.45</v>
      </c>
      <c r="I69" s="15">
        <v>1724.4</v>
      </c>
      <c r="J69" s="15">
        <v>5979.55</v>
      </c>
      <c r="K69" s="15">
        <v>5312.3</v>
      </c>
      <c r="L69" s="15">
        <v>9949.15</v>
      </c>
      <c r="M69" s="15">
        <v>9157.4</v>
      </c>
      <c r="N69" s="15">
        <v>31955.2</v>
      </c>
      <c r="O69" s="15">
        <v>32520.85</v>
      </c>
      <c r="P69" s="501" t="s">
        <v>85</v>
      </c>
    </row>
    <row r="70" spans="1:16" ht="18.75" customHeight="1">
      <c r="A70" s="103" t="s">
        <v>23</v>
      </c>
      <c r="B70" s="15">
        <v>562.35</v>
      </c>
      <c r="C70" s="15">
        <v>83.8</v>
      </c>
      <c r="D70" s="15">
        <v>1554.2</v>
      </c>
      <c r="E70" s="15">
        <v>824.65</v>
      </c>
      <c r="F70" s="15">
        <v>2814.5</v>
      </c>
      <c r="G70" s="15">
        <v>2108.3</v>
      </c>
      <c r="H70" s="15">
        <v>4323.8</v>
      </c>
      <c r="I70" s="15">
        <v>3623.1</v>
      </c>
      <c r="J70" s="15">
        <v>7709.55</v>
      </c>
      <c r="K70" s="15">
        <v>7265.1</v>
      </c>
      <c r="L70" s="15">
        <v>11878.35</v>
      </c>
      <c r="M70" s="15">
        <v>11391.8</v>
      </c>
      <c r="N70" s="15">
        <v>35921.45</v>
      </c>
      <c r="O70" s="15">
        <v>34720.35</v>
      </c>
      <c r="P70" s="501" t="s">
        <v>88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0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0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50"/>
    </row>
    <row r="74" spans="1:16" ht="18.75" customHeight="1">
      <c r="A74" s="110" t="s">
        <v>91</v>
      </c>
      <c r="B74" s="449">
        <v>0</v>
      </c>
      <c r="C74" s="449">
        <v>0</v>
      </c>
      <c r="D74" s="15">
        <v>58.5</v>
      </c>
      <c r="E74" s="449">
        <v>0</v>
      </c>
      <c r="F74" s="15">
        <v>106.3</v>
      </c>
      <c r="G74" s="449">
        <v>0</v>
      </c>
      <c r="H74" s="15">
        <v>158.1</v>
      </c>
      <c r="I74" s="449">
        <v>92</v>
      </c>
      <c r="J74" s="15">
        <v>423.9</v>
      </c>
      <c r="K74" s="15">
        <v>286</v>
      </c>
      <c r="L74" s="15">
        <v>813.5</v>
      </c>
      <c r="M74" s="15">
        <v>709</v>
      </c>
      <c r="N74" s="15">
        <v>5315.9</v>
      </c>
      <c r="O74" s="15">
        <v>7353</v>
      </c>
      <c r="P74" s="501" t="s">
        <v>92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2:9" ht="18.75" customHeight="1">
      <c r="B76" s="116"/>
      <c r="C76" s="116"/>
      <c r="D76" s="116"/>
      <c r="E76" s="116"/>
      <c r="F76" s="116"/>
      <c r="G76" s="116"/>
      <c r="H76" s="116"/>
      <c r="I76" s="116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</sheetData>
  <mergeCells count="11">
    <mergeCell ref="J6:O6"/>
    <mergeCell ref="B44:I44"/>
    <mergeCell ref="B12:I12"/>
    <mergeCell ref="B10:I10"/>
    <mergeCell ref="B6:I6"/>
    <mergeCell ref="J10:O10"/>
    <mergeCell ref="J12:O12"/>
    <mergeCell ref="J44:O44"/>
    <mergeCell ref="J7:K7"/>
    <mergeCell ref="L7:M7"/>
    <mergeCell ref="N7:O7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4" r:id="rId1"/>
  <headerFooter alignWithMargins="0">
    <oddHeader>&amp;C&amp;"Helvetica,Fett"&amp;12 2009</oddHeader>
    <oddFooter>&amp;L34-35&amp;C&amp;"Helvetica,Standard" Eidg. Steuerverwaltung  -  Administration fédérale des contributions  -  Amministrazione federale delle contribuzioni</oddFooter>
  </headerFooter>
  <colBreaks count="1" manualBreakCount="1">
    <brk id="9" max="7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35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36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16</v>
      </c>
      <c r="B10" s="543" t="s">
        <v>407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v>8.678666666666668</v>
      </c>
      <c r="C16" s="26">
        <v>11.430999999999997</v>
      </c>
      <c r="D16" s="26">
        <v>13.087000000000002</v>
      </c>
      <c r="E16" s="26">
        <v>16.82066666666667</v>
      </c>
      <c r="F16" s="26">
        <v>18.4</v>
      </c>
      <c r="G16" s="26">
        <v>20.49299999999999</v>
      </c>
      <c r="H16" s="26">
        <v>20.7</v>
      </c>
      <c r="I16" s="26">
        <v>23.86020000000001</v>
      </c>
      <c r="J16" s="26">
        <v>26.335</v>
      </c>
      <c r="K16" s="26">
        <v>29.01220000000001</v>
      </c>
      <c r="L16" s="26">
        <v>29.9</v>
      </c>
      <c r="M16" s="26">
        <v>29.9</v>
      </c>
      <c r="N16" s="26">
        <v>29.9</v>
      </c>
    </row>
    <row r="17" spans="1:14" ht="18.75" customHeight="1">
      <c r="A17" s="25" t="s">
        <v>68</v>
      </c>
      <c r="B17" s="26">
        <v>17.365333333333336</v>
      </c>
      <c r="C17" s="26">
        <v>21.2675</v>
      </c>
      <c r="D17" s="26">
        <v>21.573</v>
      </c>
      <c r="E17" s="26">
        <v>21.76733333333333</v>
      </c>
      <c r="F17" s="26">
        <v>23.08800000000001</v>
      </c>
      <c r="G17" s="26">
        <v>24.6375</v>
      </c>
      <c r="H17" s="26">
        <v>25.927000000000007</v>
      </c>
      <c r="I17" s="26">
        <v>27.917400000000004</v>
      </c>
      <c r="J17" s="26">
        <v>29.145100000000006</v>
      </c>
      <c r="K17" s="26">
        <v>29.99375</v>
      </c>
      <c r="L17" s="26">
        <v>30.62815000000001</v>
      </c>
      <c r="M17" s="26">
        <v>30.885050000000003</v>
      </c>
      <c r="N17" s="26">
        <v>31.096000000000007</v>
      </c>
    </row>
    <row r="18" spans="1:14" ht="18.75" customHeight="1">
      <c r="A18" s="25" t="s">
        <v>71</v>
      </c>
      <c r="B18" s="26">
        <v>14.07066666666667</v>
      </c>
      <c r="C18" s="26">
        <v>17.15</v>
      </c>
      <c r="D18" s="26">
        <v>16.8</v>
      </c>
      <c r="E18" s="26">
        <v>16.916666666666664</v>
      </c>
      <c r="F18" s="26">
        <v>17.99</v>
      </c>
      <c r="G18" s="26">
        <v>18.67199999999999</v>
      </c>
      <c r="H18" s="26">
        <v>19.5825</v>
      </c>
      <c r="I18" s="26">
        <v>21</v>
      </c>
      <c r="J18" s="26">
        <v>22.256600000000006</v>
      </c>
      <c r="K18" s="26">
        <v>22.75</v>
      </c>
      <c r="L18" s="26">
        <v>22.75</v>
      </c>
      <c r="M18" s="26">
        <v>22.75</v>
      </c>
      <c r="N18" s="26">
        <v>21.588280000000005</v>
      </c>
    </row>
    <row r="19" spans="1:14" ht="18.75" customHeight="1">
      <c r="A19" s="25" t="s">
        <v>74</v>
      </c>
      <c r="B19" s="26">
        <v>15.287999999999998</v>
      </c>
      <c r="C19" s="26">
        <v>14.370719999999999</v>
      </c>
      <c r="D19" s="26">
        <v>13.606319999999997</v>
      </c>
      <c r="E19" s="26">
        <v>14.778400000000003</v>
      </c>
      <c r="F19" s="26">
        <v>14.67648000000001</v>
      </c>
      <c r="G19" s="26">
        <v>15.287999999999993</v>
      </c>
      <c r="H19" s="26">
        <v>15.288000000000002</v>
      </c>
      <c r="I19" s="26">
        <v>15.287999999999993</v>
      </c>
      <c r="J19" s="26">
        <v>15.287999999999998</v>
      </c>
      <c r="K19" s="26">
        <v>15.287999999999997</v>
      </c>
      <c r="L19" s="26">
        <v>15.287999999999998</v>
      </c>
      <c r="M19" s="26">
        <v>15.288000000000016</v>
      </c>
      <c r="N19" s="26">
        <v>15.287999999999998</v>
      </c>
    </row>
    <row r="20" spans="1:14" ht="18.75" customHeight="1">
      <c r="A20" s="25" t="s">
        <v>77</v>
      </c>
      <c r="B20" s="26">
        <v>9.150666666666664</v>
      </c>
      <c r="C20" s="26">
        <v>10.506500000000006</v>
      </c>
      <c r="D20" s="26">
        <v>11.776</v>
      </c>
      <c r="E20" s="26">
        <v>12.733999999999993</v>
      </c>
      <c r="F20" s="26">
        <v>13.75050000000001</v>
      </c>
      <c r="G20" s="26">
        <v>13.921499999999995</v>
      </c>
      <c r="H20" s="26">
        <v>13.849749999999993</v>
      </c>
      <c r="I20" s="26">
        <v>14.093500000000002</v>
      </c>
      <c r="J20" s="26">
        <v>14.352</v>
      </c>
      <c r="K20" s="26">
        <v>13.661999999999995</v>
      </c>
      <c r="L20" s="26">
        <v>13.431999999999999</v>
      </c>
      <c r="M20" s="26">
        <v>13.431999999999999</v>
      </c>
      <c r="N20" s="26">
        <v>13.432000000000002</v>
      </c>
    </row>
    <row r="21" spans="1:14" ht="18.75" customHeight="1">
      <c r="A21" s="25" t="s">
        <v>80</v>
      </c>
      <c r="B21" s="26">
        <v>13.227999999999998</v>
      </c>
      <c r="C21" s="26">
        <v>12.094499999999998</v>
      </c>
      <c r="D21" s="26">
        <v>13.1825</v>
      </c>
      <c r="E21" s="26">
        <v>13.046333333333337</v>
      </c>
      <c r="F21" s="26">
        <v>13.1825</v>
      </c>
      <c r="G21" s="26">
        <v>13.59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83</v>
      </c>
      <c r="B22" s="26">
        <v>12.051333333333334</v>
      </c>
      <c r="C22" s="26">
        <v>14.520999999999997</v>
      </c>
      <c r="D22" s="26">
        <v>15.7575</v>
      </c>
      <c r="E22" s="26">
        <v>16.319333333333336</v>
      </c>
      <c r="F22" s="26">
        <v>16.301499999999997</v>
      </c>
      <c r="G22" s="26">
        <v>16.7</v>
      </c>
      <c r="H22" s="26">
        <v>16.678</v>
      </c>
      <c r="I22" s="26">
        <v>17.375199999999996</v>
      </c>
      <c r="J22" s="26">
        <v>17.754</v>
      </c>
      <c r="K22" s="26">
        <v>17.174050000000012</v>
      </c>
      <c r="L22" s="26">
        <v>16.153949999999984</v>
      </c>
      <c r="M22" s="26">
        <v>16.14</v>
      </c>
      <c r="N22" s="26">
        <v>16.14</v>
      </c>
    </row>
    <row r="23" spans="1:14" ht="18.75" customHeight="1">
      <c r="A23" s="25" t="s">
        <v>86</v>
      </c>
      <c r="B23" s="26">
        <v>13.08</v>
      </c>
      <c r="C23" s="26">
        <v>19.171499999999998</v>
      </c>
      <c r="D23" s="26">
        <v>16.89100000000001</v>
      </c>
      <c r="E23" s="26">
        <v>19.397000000000002</v>
      </c>
      <c r="F23" s="26">
        <v>22.55549999999999</v>
      </c>
      <c r="G23" s="26">
        <v>22.79</v>
      </c>
      <c r="H23" s="26">
        <v>22.672749999999986</v>
      </c>
      <c r="I23" s="26">
        <v>24.0588</v>
      </c>
      <c r="J23" s="26">
        <v>25.257800000000007</v>
      </c>
      <c r="K23" s="26">
        <v>25.963899999999995</v>
      </c>
      <c r="L23" s="26">
        <v>26.67</v>
      </c>
      <c r="M23" s="26">
        <v>24.970700000000026</v>
      </c>
      <c r="N23" s="26">
        <v>24.13</v>
      </c>
    </row>
    <row r="24" spans="1:14" ht="18.75" customHeight="1">
      <c r="A24" s="25" t="s">
        <v>89</v>
      </c>
      <c r="B24" s="26">
        <v>5.597333333333332</v>
      </c>
      <c r="C24" s="26">
        <v>9.271500000000001</v>
      </c>
      <c r="D24" s="26">
        <v>9.981000000000002</v>
      </c>
      <c r="E24" s="26">
        <v>12.391999999999994</v>
      </c>
      <c r="F24" s="26">
        <v>12.019499999999999</v>
      </c>
      <c r="G24" s="26">
        <v>15.191000000000013</v>
      </c>
      <c r="H24" s="26">
        <v>13.541</v>
      </c>
      <c r="I24" s="26">
        <v>13.959899999999998</v>
      </c>
      <c r="J24" s="26">
        <v>11.8625</v>
      </c>
      <c r="K24" s="26">
        <v>12.08</v>
      </c>
      <c r="L24" s="26">
        <v>12.08</v>
      </c>
      <c r="M24" s="26">
        <v>12.08</v>
      </c>
      <c r="N24" s="26">
        <v>12.08</v>
      </c>
    </row>
    <row r="25" spans="1:14" ht="18.75" customHeight="1">
      <c r="A25" s="25" t="s">
        <v>65</v>
      </c>
      <c r="B25" s="26">
        <v>9.636</v>
      </c>
      <c r="C25" s="26">
        <v>15.92</v>
      </c>
      <c r="D25" s="26">
        <v>22.644</v>
      </c>
      <c r="E25" s="26">
        <v>27.203333333333333</v>
      </c>
      <c r="F25" s="26">
        <v>23.830499999999994</v>
      </c>
      <c r="G25" s="26">
        <v>25.887000000000025</v>
      </c>
      <c r="H25" s="26">
        <v>24.74625</v>
      </c>
      <c r="I25" s="26">
        <v>28.290599999999994</v>
      </c>
      <c r="J25" s="26">
        <v>30.498800000000013</v>
      </c>
      <c r="K25" s="26">
        <v>25.35969999999999</v>
      </c>
      <c r="L25" s="26">
        <v>24.8805</v>
      </c>
      <c r="M25" s="26">
        <v>24.8805</v>
      </c>
      <c r="N25" s="26">
        <v>24.880500000000005</v>
      </c>
    </row>
    <row r="26" spans="1:14" ht="18.75" customHeight="1">
      <c r="A26" s="25" t="s">
        <v>69</v>
      </c>
      <c r="B26" s="26">
        <v>17.803333333333338</v>
      </c>
      <c r="C26" s="26">
        <v>25.151999999999997</v>
      </c>
      <c r="D26" s="26">
        <v>22.16</v>
      </c>
      <c r="E26" s="26">
        <v>23.077333333333357</v>
      </c>
      <c r="F26" s="26">
        <v>23.617999999999974</v>
      </c>
      <c r="G26" s="26">
        <v>24.490499999999994</v>
      </c>
      <c r="H26" s="26">
        <v>24.79875</v>
      </c>
      <c r="I26" s="26">
        <v>28.01209999999999</v>
      </c>
      <c r="J26" s="26">
        <v>28.175</v>
      </c>
      <c r="K26" s="26">
        <v>28.175</v>
      </c>
      <c r="L26" s="26">
        <v>26.061850000000003</v>
      </c>
      <c r="M26" s="26">
        <v>25.725</v>
      </c>
      <c r="N26" s="26">
        <v>25.725</v>
      </c>
    </row>
    <row r="27" spans="1:14" ht="18.75" customHeight="1">
      <c r="A27" s="25" t="s">
        <v>72</v>
      </c>
      <c r="B27" s="26">
        <v>6.460666666666666</v>
      </c>
      <c r="C27" s="26">
        <v>24.815499999999997</v>
      </c>
      <c r="D27" s="26">
        <v>25.2425</v>
      </c>
      <c r="E27" s="26">
        <v>25.39</v>
      </c>
      <c r="F27" s="26">
        <v>25.39</v>
      </c>
      <c r="G27" s="26">
        <v>25.39</v>
      </c>
      <c r="H27" s="26">
        <v>25.464249999999993</v>
      </c>
      <c r="I27" s="26">
        <v>27.528200000000002</v>
      </c>
      <c r="J27" s="26">
        <v>32.42119999999999</v>
      </c>
      <c r="K27" s="26">
        <v>23.1495</v>
      </c>
      <c r="L27" s="26">
        <v>28.267999999999997</v>
      </c>
      <c r="M27" s="26">
        <v>28.267999999999997</v>
      </c>
      <c r="N27" s="26">
        <v>28.267999999999997</v>
      </c>
    </row>
    <row r="28" spans="1:14" ht="18.75" customHeight="1">
      <c r="A28" s="25" t="s">
        <v>75</v>
      </c>
      <c r="B28" s="26">
        <v>3.0273333333333334</v>
      </c>
      <c r="C28" s="26">
        <v>24.2245</v>
      </c>
      <c r="D28" s="26">
        <v>21.091000000000005</v>
      </c>
      <c r="E28" s="26">
        <v>24.002333333333336</v>
      </c>
      <c r="F28" s="26">
        <v>25.613499999999984</v>
      </c>
      <c r="G28" s="26">
        <v>26.676500000000015</v>
      </c>
      <c r="H28" s="26">
        <v>28.011499999999995</v>
      </c>
      <c r="I28" s="519">
        <v>29.5741</v>
      </c>
      <c r="J28" s="519">
        <v>30.2077</v>
      </c>
      <c r="K28" s="519">
        <v>30.829749999999994</v>
      </c>
      <c r="L28" s="26">
        <v>31.426400000000008</v>
      </c>
      <c r="M28" s="26">
        <v>31.869249999999987</v>
      </c>
      <c r="N28" s="26">
        <v>32.733050000000006</v>
      </c>
    </row>
    <row r="29" spans="1:14" ht="18.75" customHeight="1">
      <c r="A29" s="25" t="s">
        <v>78</v>
      </c>
      <c r="B29" s="26">
        <v>15.104666666666668</v>
      </c>
      <c r="C29" s="26">
        <v>15.921999999999997</v>
      </c>
      <c r="D29" s="26">
        <v>17.193500000000007</v>
      </c>
      <c r="E29" s="26">
        <v>20.24833333333333</v>
      </c>
      <c r="F29" s="26">
        <v>22.723500000000005</v>
      </c>
      <c r="G29" s="26">
        <v>24.53</v>
      </c>
      <c r="H29" s="26">
        <v>24.53</v>
      </c>
      <c r="I29" s="26">
        <v>25.1455</v>
      </c>
      <c r="J29" s="26">
        <v>26.76</v>
      </c>
      <c r="K29" s="26">
        <v>22.170649999999995</v>
      </c>
      <c r="L29" s="26">
        <v>22.076999999999998</v>
      </c>
      <c r="M29" s="26">
        <v>22.077000000000012</v>
      </c>
      <c r="N29" s="26">
        <v>22.076999999999998</v>
      </c>
    </row>
    <row r="30" spans="1:14" ht="18.75" customHeight="1">
      <c r="A30" s="25" t="s">
        <v>81</v>
      </c>
      <c r="B30" s="26">
        <v>15.6</v>
      </c>
      <c r="C30" s="26">
        <v>14.928999999999995</v>
      </c>
      <c r="D30" s="26">
        <v>17.768500000000003</v>
      </c>
      <c r="E30" s="26">
        <v>18.793000000000003</v>
      </c>
      <c r="F30" s="26">
        <v>20.28</v>
      </c>
      <c r="G30" s="26">
        <v>20.28</v>
      </c>
      <c r="H30" s="26">
        <v>20.79074999999999</v>
      </c>
      <c r="I30" s="26">
        <v>22.170700000000004</v>
      </c>
      <c r="J30" s="26">
        <v>22.62</v>
      </c>
      <c r="K30" s="26">
        <v>21.49450000000001</v>
      </c>
      <c r="L30" s="26">
        <v>20.28</v>
      </c>
      <c r="M30" s="26">
        <v>20.28</v>
      </c>
      <c r="N30" s="26">
        <v>20.28</v>
      </c>
    </row>
    <row r="31" spans="1:14" ht="18.75" customHeight="1">
      <c r="A31" s="25" t="s">
        <v>84</v>
      </c>
      <c r="B31" s="26">
        <v>11.029333333333337</v>
      </c>
      <c r="C31" s="26">
        <v>13.329499999999998</v>
      </c>
      <c r="D31" s="26">
        <v>14.597999999999997</v>
      </c>
      <c r="E31" s="26">
        <v>15.44766666666667</v>
      </c>
      <c r="F31" s="26">
        <v>15.340499999999993</v>
      </c>
      <c r="G31" s="26">
        <v>15.792000000000005</v>
      </c>
      <c r="H31" s="26">
        <v>16.92</v>
      </c>
      <c r="I31" s="26">
        <v>16.786600000000007</v>
      </c>
      <c r="J31" s="26">
        <v>15.98</v>
      </c>
      <c r="K31" s="26">
        <v>15.067249999999992</v>
      </c>
      <c r="L31" s="26">
        <v>15.04</v>
      </c>
      <c r="M31" s="26">
        <v>15.04</v>
      </c>
      <c r="N31" s="26">
        <v>15.04</v>
      </c>
    </row>
    <row r="32" spans="1:14" ht="18.75" customHeight="1">
      <c r="A32" s="25" t="s">
        <v>87</v>
      </c>
      <c r="B32" s="26">
        <v>14.417333333333332</v>
      </c>
      <c r="C32" s="26">
        <v>17.604</v>
      </c>
      <c r="D32" s="26">
        <v>20.897999999999996</v>
      </c>
      <c r="E32" s="26">
        <v>22.752</v>
      </c>
      <c r="F32" s="26">
        <v>24.3</v>
      </c>
      <c r="G32" s="26">
        <v>25.731000000000005</v>
      </c>
      <c r="H32" s="26">
        <v>27</v>
      </c>
      <c r="I32" s="26">
        <v>27</v>
      </c>
      <c r="J32" s="26">
        <v>27</v>
      </c>
      <c r="K32" s="26">
        <v>25.674299999999988</v>
      </c>
      <c r="L32" s="26">
        <v>24.3</v>
      </c>
      <c r="M32" s="26">
        <v>24.3</v>
      </c>
      <c r="N32" s="26">
        <v>24.3</v>
      </c>
    </row>
    <row r="33" spans="1:14" ht="18.75" customHeight="1">
      <c r="A33" s="25" t="s">
        <v>90</v>
      </c>
      <c r="B33" s="26">
        <v>14.026666666666667</v>
      </c>
      <c r="C33" s="26">
        <v>15.31</v>
      </c>
      <c r="D33" s="26">
        <v>18.96</v>
      </c>
      <c r="E33" s="26">
        <v>20.353333333333335</v>
      </c>
      <c r="F33" s="26">
        <v>20.68</v>
      </c>
      <c r="G33" s="26">
        <v>21.04</v>
      </c>
      <c r="H33" s="26">
        <v>21.085</v>
      </c>
      <c r="I33" s="26">
        <v>21.136</v>
      </c>
      <c r="J33" s="26">
        <v>21.881999999999998</v>
      </c>
      <c r="K33" s="26">
        <v>21.881</v>
      </c>
      <c r="L33" s="26">
        <v>21.881999999999998</v>
      </c>
      <c r="M33" s="26">
        <v>21.881</v>
      </c>
      <c r="N33" s="26">
        <v>21.881600000000002</v>
      </c>
    </row>
    <row r="34" spans="1:14" ht="18.75" customHeight="1">
      <c r="A34" s="25" t="s">
        <v>67</v>
      </c>
      <c r="B34" s="26">
        <v>11.335999999999999</v>
      </c>
      <c r="C34" s="26">
        <v>16.131999999999998</v>
      </c>
      <c r="D34" s="26">
        <v>18.748</v>
      </c>
      <c r="E34" s="26">
        <v>19.365999999999996</v>
      </c>
      <c r="F34" s="26">
        <v>20.274000000000004</v>
      </c>
      <c r="G34" s="26">
        <v>21.255</v>
      </c>
      <c r="H34" s="26">
        <v>21.255</v>
      </c>
      <c r="I34" s="26">
        <v>22.301400000000005</v>
      </c>
      <c r="J34" s="26">
        <v>23.173399999999994</v>
      </c>
      <c r="K34" s="26">
        <v>23.435</v>
      </c>
      <c r="L34" s="26">
        <v>24.2852</v>
      </c>
      <c r="M34" s="26">
        <v>24.525</v>
      </c>
      <c r="N34" s="26">
        <v>24.525</v>
      </c>
    </row>
    <row r="35" spans="1:14" ht="18.75" customHeight="1">
      <c r="A35" s="25" t="s">
        <v>70</v>
      </c>
      <c r="B35" s="26">
        <v>13.673333333333334</v>
      </c>
      <c r="C35" s="26">
        <v>22.238499999999995</v>
      </c>
      <c r="D35" s="26">
        <v>20.92</v>
      </c>
      <c r="E35" s="26">
        <v>19.826333333333327</v>
      </c>
      <c r="F35" s="26">
        <v>20.773500000000002</v>
      </c>
      <c r="G35" s="26">
        <v>21.316000000000006</v>
      </c>
      <c r="H35" s="26">
        <v>21.894500000000008</v>
      </c>
      <c r="I35" s="26">
        <v>23.9352</v>
      </c>
      <c r="J35" s="26">
        <v>24.905</v>
      </c>
      <c r="K35" s="26">
        <v>25.958300000000012</v>
      </c>
      <c r="L35" s="26">
        <v>26.37</v>
      </c>
      <c r="M35" s="26">
        <v>26.37</v>
      </c>
      <c r="N35" s="26">
        <v>25.207089999999997</v>
      </c>
    </row>
    <row r="36" spans="1:14" ht="18.75" customHeight="1">
      <c r="A36" s="25" t="s">
        <v>73</v>
      </c>
      <c r="B36" s="26">
        <v>4.987333333333333</v>
      </c>
      <c r="C36" s="26">
        <v>8.78</v>
      </c>
      <c r="D36" s="26">
        <v>22.251000000000005</v>
      </c>
      <c r="E36" s="26">
        <v>24.735333333333337</v>
      </c>
      <c r="F36" s="26">
        <v>21.62849999999999</v>
      </c>
      <c r="G36" s="26">
        <v>23.21300000000003</v>
      </c>
      <c r="H36" s="26">
        <v>23.73824999999999</v>
      </c>
      <c r="I36" s="26">
        <v>25.597800000000003</v>
      </c>
      <c r="J36" s="26">
        <v>26.047699999999995</v>
      </c>
      <c r="K36" s="26">
        <v>27.695050000000005</v>
      </c>
      <c r="L36" s="26">
        <v>28.646449999999994</v>
      </c>
      <c r="M36" s="26">
        <v>29.69975</v>
      </c>
      <c r="N36" s="26">
        <v>29.699719999999996</v>
      </c>
    </row>
    <row r="37" spans="1:14" ht="18.75" customHeight="1">
      <c r="A37" s="25" t="s">
        <v>76</v>
      </c>
      <c r="B37" s="26">
        <v>3.439333333333333</v>
      </c>
      <c r="C37" s="26">
        <v>23.966000000000005</v>
      </c>
      <c r="D37" s="26">
        <v>31.9155</v>
      </c>
      <c r="E37" s="26">
        <v>26.76433333333333</v>
      </c>
      <c r="F37" s="26">
        <v>23.21549999999999</v>
      </c>
      <c r="G37" s="26">
        <v>25.326000000000004</v>
      </c>
      <c r="H37" s="26">
        <v>27.237000000000016</v>
      </c>
      <c r="I37" s="26">
        <v>29.500100000000007</v>
      </c>
      <c r="J37" s="26">
        <v>32.007000000000005</v>
      </c>
      <c r="K37" s="26">
        <v>34.96625</v>
      </c>
      <c r="L37" s="26">
        <v>33.067899999999995</v>
      </c>
      <c r="M37" s="26">
        <v>30</v>
      </c>
      <c r="N37" s="26">
        <v>30</v>
      </c>
    </row>
    <row r="38" spans="1:14" ht="18.75" customHeight="1">
      <c r="A38" s="25" t="s">
        <v>79</v>
      </c>
      <c r="B38" s="26">
        <v>13.222000000000001</v>
      </c>
      <c r="C38" s="26">
        <v>17.258499999999994</v>
      </c>
      <c r="D38" s="26">
        <v>18.0835</v>
      </c>
      <c r="E38" s="26">
        <v>21.618999999999996</v>
      </c>
      <c r="F38" s="26">
        <v>24.236500000000014</v>
      </c>
      <c r="G38" s="26">
        <v>25.773999999999997</v>
      </c>
      <c r="H38" s="26">
        <v>29.58449999999998</v>
      </c>
      <c r="I38" s="26">
        <v>31.16160000000001</v>
      </c>
      <c r="J38" s="26">
        <v>26.031599999999994</v>
      </c>
      <c r="K38" s="26">
        <v>26.89685000000001</v>
      </c>
      <c r="L38" s="26">
        <v>26.278499999999987</v>
      </c>
      <c r="M38" s="26">
        <v>25.33</v>
      </c>
      <c r="N38" s="26">
        <v>25.33</v>
      </c>
    </row>
    <row r="39" spans="1:14" ht="18.75" customHeight="1">
      <c r="A39" s="25" t="s">
        <v>82</v>
      </c>
      <c r="B39" s="26">
        <v>17.715199999999996</v>
      </c>
      <c r="C39" s="26">
        <v>20.755200000000006</v>
      </c>
      <c r="D39" s="26">
        <v>26.015999999999995</v>
      </c>
      <c r="E39" s="26">
        <v>27.8528</v>
      </c>
      <c r="F39" s="26">
        <v>28.8</v>
      </c>
      <c r="G39" s="26">
        <v>29.184000000000015</v>
      </c>
      <c r="H39" s="26">
        <v>30.72</v>
      </c>
      <c r="I39" s="26">
        <v>32.140800000000006</v>
      </c>
      <c r="J39" s="26">
        <v>32.16</v>
      </c>
      <c r="K39" s="26">
        <v>27.84</v>
      </c>
      <c r="L39" s="26">
        <v>27.84</v>
      </c>
      <c r="M39" s="26">
        <v>27.84</v>
      </c>
      <c r="N39" s="26">
        <v>27.84</v>
      </c>
    </row>
    <row r="40" spans="1:14" ht="18.75" customHeight="1">
      <c r="A40" s="25" t="s">
        <v>85</v>
      </c>
      <c r="B40" s="26">
        <v>0</v>
      </c>
      <c r="C40" s="26">
        <v>1.924</v>
      </c>
      <c r="D40" s="26">
        <v>22.3415</v>
      </c>
      <c r="E40" s="26">
        <v>24.207</v>
      </c>
      <c r="F40" s="26">
        <v>31.07300000000001</v>
      </c>
      <c r="G40" s="26">
        <v>25.411999999999992</v>
      </c>
      <c r="H40" s="26">
        <v>29.055</v>
      </c>
      <c r="I40" s="26">
        <v>30.67470000000001</v>
      </c>
      <c r="J40" s="26">
        <v>28.785499999999985</v>
      </c>
      <c r="K40" s="26">
        <v>30.288500000000013</v>
      </c>
      <c r="L40" s="26">
        <v>31.546949999999995</v>
      </c>
      <c r="M40" s="26">
        <v>32.29339999999998</v>
      </c>
      <c r="N40" s="26">
        <v>33.26537999999999</v>
      </c>
    </row>
    <row r="41" spans="1:14" ht="18.75" customHeight="1">
      <c r="A41" s="25" t="s">
        <v>88</v>
      </c>
      <c r="B41" s="26">
        <v>8.497333333333334</v>
      </c>
      <c r="C41" s="26">
        <v>26.4035</v>
      </c>
      <c r="D41" s="26">
        <v>30.857999999999997</v>
      </c>
      <c r="E41" s="26">
        <v>25.681666666666676</v>
      </c>
      <c r="F41" s="26">
        <v>27.621999999999993</v>
      </c>
      <c r="G41" s="26">
        <v>27.623000000000008</v>
      </c>
      <c r="H41" s="26">
        <v>29.245749999999987</v>
      </c>
      <c r="I41" s="26">
        <v>31.0753</v>
      </c>
      <c r="J41" s="26">
        <v>31.175699999999996</v>
      </c>
      <c r="K41" s="26">
        <v>32.555</v>
      </c>
      <c r="L41" s="26">
        <v>32.555</v>
      </c>
      <c r="M41" s="26">
        <v>32.743300000000005</v>
      </c>
      <c r="N41" s="26">
        <v>33.04826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>
        <v>0.9039999999999999</v>
      </c>
      <c r="C43" s="26">
        <v>0.7979999999999999</v>
      </c>
      <c r="D43" s="26">
        <v>1.4779999999999998</v>
      </c>
      <c r="E43" s="26">
        <v>2.758666666666667</v>
      </c>
      <c r="F43" s="26">
        <v>2.97</v>
      </c>
      <c r="G43" s="26">
        <v>5.923999999999999</v>
      </c>
      <c r="H43" s="26">
        <v>6.6</v>
      </c>
      <c r="I43" s="26">
        <v>9.68</v>
      </c>
      <c r="J43" s="26">
        <v>12.3728</v>
      </c>
      <c r="K43" s="26">
        <v>13.2</v>
      </c>
      <c r="L43" s="26">
        <v>13.2</v>
      </c>
      <c r="M43" s="26">
        <v>13.2</v>
      </c>
      <c r="N43" s="26">
        <v>12.231200000000001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0"/>
  <dimension ref="A1:Y1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231" customWidth="1"/>
    <col min="2" max="12" width="12.8515625" style="231" customWidth="1"/>
    <col min="13" max="21" width="12.7109375" style="231" customWidth="1"/>
    <col min="22" max="22" width="15.421875" style="231" bestFit="1" customWidth="1"/>
    <col min="23" max="23" width="15.28125" style="231" bestFit="1" customWidth="1"/>
    <col min="24" max="24" width="17.28125" style="231" bestFit="1" customWidth="1"/>
    <col min="25" max="25" width="36.28125" style="231" bestFit="1" customWidth="1"/>
    <col min="26" max="16384" width="12.7109375" style="231" customWidth="1"/>
  </cols>
  <sheetData>
    <row r="1" spans="1:13" ht="18.75" customHeight="1">
      <c r="A1" s="230" t="s">
        <v>340</v>
      </c>
      <c r="B1" s="230"/>
      <c r="C1" s="230"/>
      <c r="D1" s="230"/>
      <c r="E1" s="230"/>
      <c r="F1" s="230"/>
      <c r="G1" s="230"/>
      <c r="H1" s="230"/>
      <c r="I1" s="230"/>
      <c r="J1" s="230"/>
      <c r="M1" s="230" t="s">
        <v>340</v>
      </c>
    </row>
    <row r="2" spans="1:13" ht="18.75" customHeight="1">
      <c r="A2" s="230" t="s">
        <v>419</v>
      </c>
      <c r="B2" s="230"/>
      <c r="C2" s="230"/>
      <c r="D2" s="230"/>
      <c r="E2" s="230"/>
      <c r="F2" s="230"/>
      <c r="G2" s="230"/>
      <c r="H2" s="230"/>
      <c r="I2" s="230"/>
      <c r="J2" s="230"/>
      <c r="M2" s="230" t="s">
        <v>419</v>
      </c>
    </row>
    <row r="3" spans="1:20" ht="18.75" customHeight="1">
      <c r="A3" s="209" t="s">
        <v>35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 t="s">
        <v>35</v>
      </c>
      <c r="N3" s="447"/>
      <c r="O3" s="447"/>
      <c r="P3" s="447"/>
      <c r="Q3" s="447"/>
      <c r="R3" s="447"/>
      <c r="S3" s="447"/>
      <c r="T3" s="447"/>
    </row>
    <row r="4" spans="1:13" ht="18.75" customHeight="1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 t="s">
        <v>36</v>
      </c>
    </row>
    <row r="5" spans="1:25" ht="18.75" customHeight="1" thickBot="1">
      <c r="A5" s="232">
        <v>17</v>
      </c>
      <c r="W5" s="16"/>
      <c r="Y5" s="16">
        <v>17</v>
      </c>
    </row>
    <row r="6" spans="1:25" ht="18.75" customHeight="1" thickBot="1">
      <c r="A6" s="233" t="s">
        <v>10</v>
      </c>
      <c r="B6" s="606" t="s">
        <v>293</v>
      </c>
      <c r="C6" s="607"/>
      <c r="D6" s="607"/>
      <c r="E6" s="607"/>
      <c r="F6" s="607"/>
      <c r="G6" s="607"/>
      <c r="H6" s="607"/>
      <c r="I6" s="607"/>
      <c r="J6" s="607"/>
      <c r="K6" s="607"/>
      <c r="L6" s="608"/>
      <c r="M6" s="606" t="s">
        <v>447</v>
      </c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8"/>
      <c r="Y6" s="518"/>
    </row>
    <row r="7" spans="1:25" ht="18.75" customHeight="1">
      <c r="A7" s="233" t="s">
        <v>13</v>
      </c>
      <c r="B7" s="517">
        <v>15000</v>
      </c>
      <c r="C7" s="517">
        <v>17500</v>
      </c>
      <c r="D7" s="517">
        <v>20000</v>
      </c>
      <c r="E7" s="517">
        <v>25000</v>
      </c>
      <c r="F7" s="517">
        <v>30000</v>
      </c>
      <c r="G7" s="517">
        <v>35000</v>
      </c>
      <c r="H7" s="517">
        <v>40000</v>
      </c>
      <c r="I7" s="517">
        <v>45000</v>
      </c>
      <c r="J7" s="517">
        <v>50000</v>
      </c>
      <c r="K7" s="517">
        <v>60000</v>
      </c>
      <c r="L7" s="517">
        <v>70000</v>
      </c>
      <c r="M7" s="517">
        <v>80000</v>
      </c>
      <c r="N7" s="517">
        <v>90000</v>
      </c>
      <c r="O7" s="517">
        <v>100000</v>
      </c>
      <c r="P7" s="517">
        <v>125000</v>
      </c>
      <c r="Q7" s="517">
        <v>150000</v>
      </c>
      <c r="R7" s="517">
        <v>175000</v>
      </c>
      <c r="S7" s="517">
        <v>200000</v>
      </c>
      <c r="T7" s="517">
        <v>250000</v>
      </c>
      <c r="U7" s="517">
        <v>300000</v>
      </c>
      <c r="V7" s="517">
        <v>400000</v>
      </c>
      <c r="W7" s="517">
        <v>500000</v>
      </c>
      <c r="X7" s="517">
        <v>1000000</v>
      </c>
      <c r="Y7" s="16" t="s">
        <v>14</v>
      </c>
    </row>
    <row r="8" spans="1:25" ht="18.75" customHeight="1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W8" s="16"/>
      <c r="Y8" s="16"/>
    </row>
    <row r="9" spans="1:25" ht="18.75" customHeight="1">
      <c r="A9" s="233"/>
      <c r="B9" s="600" t="s">
        <v>18</v>
      </c>
      <c r="C9" s="601"/>
      <c r="D9" s="601"/>
      <c r="E9" s="601"/>
      <c r="F9" s="601"/>
      <c r="G9" s="601"/>
      <c r="H9" s="601"/>
      <c r="I9" s="601"/>
      <c r="J9" s="601"/>
      <c r="K9" s="601"/>
      <c r="L9" s="602"/>
      <c r="M9" s="600" t="s">
        <v>377</v>
      </c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2"/>
      <c r="Y9" s="16"/>
    </row>
    <row r="10" spans="1:25" ht="18.75" customHeight="1">
      <c r="A10" s="235" t="s">
        <v>170</v>
      </c>
      <c r="B10" s="15">
        <v>398.9</v>
      </c>
      <c r="C10" s="15">
        <v>589.8</v>
      </c>
      <c r="D10" s="15">
        <v>764.6</v>
      </c>
      <c r="E10" s="15">
        <v>1240.7</v>
      </c>
      <c r="F10" s="15">
        <v>1792.7</v>
      </c>
      <c r="G10" s="15">
        <v>2383.8</v>
      </c>
      <c r="H10" s="15">
        <v>3073.8</v>
      </c>
      <c r="I10" s="15">
        <v>3692.5</v>
      </c>
      <c r="J10" s="15">
        <v>4497.5</v>
      </c>
      <c r="K10" s="15">
        <v>6215.6</v>
      </c>
      <c r="L10" s="15">
        <v>8055.6</v>
      </c>
      <c r="M10" s="15">
        <v>10104.9</v>
      </c>
      <c r="N10" s="15">
        <v>12174.9</v>
      </c>
      <c r="O10" s="15">
        <v>14244.9</v>
      </c>
      <c r="P10" s="15">
        <v>19976.5</v>
      </c>
      <c r="Q10" s="15">
        <v>26175</v>
      </c>
      <c r="R10" s="15">
        <v>32500</v>
      </c>
      <c r="S10" s="15">
        <v>39342.5</v>
      </c>
      <c r="T10" s="15">
        <v>53404.7</v>
      </c>
      <c r="U10" s="15">
        <v>68354.7</v>
      </c>
      <c r="V10" s="15">
        <v>98254.7</v>
      </c>
      <c r="W10" s="15">
        <v>128154.7</v>
      </c>
      <c r="X10" s="15">
        <v>277654.7</v>
      </c>
      <c r="Y10" s="16" t="s">
        <v>378</v>
      </c>
    </row>
    <row r="11" spans="1:25" ht="18.75" customHeight="1">
      <c r="A11" s="235" t="s">
        <v>68</v>
      </c>
      <c r="B11" s="15">
        <v>321.5</v>
      </c>
      <c r="C11" s="15">
        <v>668.35</v>
      </c>
      <c r="D11" s="15">
        <v>1097.65</v>
      </c>
      <c r="E11" s="15">
        <v>1970.75</v>
      </c>
      <c r="F11" s="15">
        <v>3019.95</v>
      </c>
      <c r="G11" s="15">
        <v>4097.5</v>
      </c>
      <c r="H11" s="15">
        <v>5175.1</v>
      </c>
      <c r="I11" s="15">
        <v>6254.8</v>
      </c>
      <c r="J11" s="15">
        <v>7343.2</v>
      </c>
      <c r="K11" s="15">
        <v>9519.9</v>
      </c>
      <c r="L11" s="15">
        <v>11828.7</v>
      </c>
      <c r="M11" s="15">
        <v>14292.45</v>
      </c>
      <c r="N11" s="15">
        <v>16756.2</v>
      </c>
      <c r="O11" s="15">
        <v>19477.85</v>
      </c>
      <c r="P11" s="15">
        <v>26366.8</v>
      </c>
      <c r="Q11" s="15">
        <v>33436.55</v>
      </c>
      <c r="R11" s="15">
        <v>40662.8</v>
      </c>
      <c r="S11" s="15">
        <v>48009.1</v>
      </c>
      <c r="T11" s="15">
        <v>62933.25</v>
      </c>
      <c r="U11" s="15">
        <v>78002.85</v>
      </c>
      <c r="V11" s="15">
        <v>108631</v>
      </c>
      <c r="W11" s="15">
        <v>139516.05</v>
      </c>
      <c r="X11" s="15">
        <v>294996.05</v>
      </c>
      <c r="Y11" s="16" t="s">
        <v>379</v>
      </c>
    </row>
    <row r="12" spans="1:25" ht="18.75" customHeight="1">
      <c r="A12" s="235" t="s">
        <v>71</v>
      </c>
      <c r="B12" s="15">
        <v>253</v>
      </c>
      <c r="C12" s="15">
        <v>519</v>
      </c>
      <c r="D12" s="15">
        <v>841</v>
      </c>
      <c r="E12" s="15">
        <v>1574.3</v>
      </c>
      <c r="F12" s="15">
        <v>2449.3</v>
      </c>
      <c r="G12" s="15">
        <v>3289.3</v>
      </c>
      <c r="H12" s="15">
        <v>4129.3</v>
      </c>
      <c r="I12" s="15">
        <v>4969.3</v>
      </c>
      <c r="J12" s="15">
        <v>5826.8</v>
      </c>
      <c r="K12" s="15">
        <v>7506.8</v>
      </c>
      <c r="L12" s="15">
        <v>9305.8</v>
      </c>
      <c r="M12" s="15">
        <v>11173</v>
      </c>
      <c r="N12" s="15">
        <v>13078.8</v>
      </c>
      <c r="O12" s="15">
        <v>15089.5</v>
      </c>
      <c r="P12" s="15">
        <v>20339.5</v>
      </c>
      <c r="Q12" s="15">
        <v>25589.5</v>
      </c>
      <c r="R12" s="15">
        <v>31030.3</v>
      </c>
      <c r="S12" s="15">
        <v>36717.8</v>
      </c>
      <c r="T12" s="15">
        <v>48092.8</v>
      </c>
      <c r="U12" s="15">
        <v>59467.8</v>
      </c>
      <c r="V12" s="15">
        <v>82217.8</v>
      </c>
      <c r="W12" s="15">
        <v>104967.8</v>
      </c>
      <c r="X12" s="15">
        <v>212909.2</v>
      </c>
      <c r="Y12" s="16" t="s">
        <v>380</v>
      </c>
    </row>
    <row r="13" spans="1:25" ht="18.75" customHeight="1">
      <c r="A13" s="235" t="s">
        <v>74</v>
      </c>
      <c r="B13" s="15">
        <v>176.44</v>
      </c>
      <c r="C13" s="15">
        <v>558.64</v>
      </c>
      <c r="D13" s="15">
        <v>940.84</v>
      </c>
      <c r="E13" s="15">
        <v>1705.24</v>
      </c>
      <c r="F13" s="15">
        <v>2469.64</v>
      </c>
      <c r="G13" s="15">
        <v>3142.312</v>
      </c>
      <c r="H13" s="15">
        <v>3814.984</v>
      </c>
      <c r="I13" s="15">
        <v>4502.9439999999995</v>
      </c>
      <c r="J13" s="15">
        <v>5252.0560000000005</v>
      </c>
      <c r="K13" s="15">
        <v>6719.704</v>
      </c>
      <c r="L13" s="15">
        <v>8187.352000000001</v>
      </c>
      <c r="M13" s="15">
        <v>9716.152</v>
      </c>
      <c r="N13" s="15">
        <v>11244.952000000001</v>
      </c>
      <c r="O13" s="15">
        <v>12773.752</v>
      </c>
      <c r="P13" s="15">
        <v>16595.752</v>
      </c>
      <c r="Q13" s="15">
        <v>20417.751999999997</v>
      </c>
      <c r="R13" s="15">
        <v>24239.751999999997</v>
      </c>
      <c r="S13" s="15">
        <v>28061.751999999997</v>
      </c>
      <c r="T13" s="15">
        <v>35705.75199999999</v>
      </c>
      <c r="U13" s="15">
        <v>43349.75199999999</v>
      </c>
      <c r="V13" s="15">
        <v>58637.75199999999</v>
      </c>
      <c r="W13" s="15">
        <v>73925.75200000001</v>
      </c>
      <c r="X13" s="15">
        <v>150365.752</v>
      </c>
      <c r="Y13" s="16" t="s">
        <v>381</v>
      </c>
    </row>
    <row r="14" spans="1:25" ht="18.75" customHeight="1">
      <c r="A14" s="235" t="s">
        <v>77</v>
      </c>
      <c r="B14" s="15">
        <v>419.5</v>
      </c>
      <c r="C14" s="15">
        <v>639.4</v>
      </c>
      <c r="D14" s="15">
        <v>867.55</v>
      </c>
      <c r="E14" s="15">
        <v>1325.7</v>
      </c>
      <c r="F14" s="15">
        <v>1822.5</v>
      </c>
      <c r="G14" s="15">
        <v>2376.35</v>
      </c>
      <c r="H14" s="15">
        <v>2950.45</v>
      </c>
      <c r="I14" s="15">
        <v>3553.95</v>
      </c>
      <c r="J14" s="15">
        <v>4185.1</v>
      </c>
      <c r="K14" s="15">
        <v>5464.05</v>
      </c>
      <c r="L14" s="15">
        <v>6839.1</v>
      </c>
      <c r="M14" s="15">
        <v>8231.25</v>
      </c>
      <c r="N14" s="15">
        <v>9609.05</v>
      </c>
      <c r="O14" s="15">
        <v>11001.2</v>
      </c>
      <c r="P14" s="15">
        <v>14459.95</v>
      </c>
      <c r="Q14" s="15">
        <v>18047.95</v>
      </c>
      <c r="R14" s="15">
        <v>21635.95</v>
      </c>
      <c r="S14" s="15">
        <v>25223.95</v>
      </c>
      <c r="T14" s="15">
        <v>32169.95</v>
      </c>
      <c r="U14" s="15">
        <v>38885.95</v>
      </c>
      <c r="V14" s="15">
        <v>52317.95</v>
      </c>
      <c r="W14" s="15">
        <v>65749.95</v>
      </c>
      <c r="X14" s="15">
        <v>132909.95</v>
      </c>
      <c r="Y14" s="16" t="s">
        <v>382</v>
      </c>
    </row>
    <row r="15" spans="1:25" ht="18.75" customHeight="1">
      <c r="A15" s="235" t="s">
        <v>80</v>
      </c>
      <c r="B15" s="15">
        <v>679.5</v>
      </c>
      <c r="C15" s="15">
        <v>1019.25</v>
      </c>
      <c r="D15" s="15">
        <v>1359</v>
      </c>
      <c r="E15" s="15">
        <v>2011.35</v>
      </c>
      <c r="F15" s="15">
        <v>2636.45</v>
      </c>
      <c r="G15" s="15">
        <v>3220.8</v>
      </c>
      <c r="H15" s="15">
        <v>3886.75</v>
      </c>
      <c r="I15" s="15">
        <v>4539.05</v>
      </c>
      <c r="J15" s="15">
        <v>5191.35</v>
      </c>
      <c r="K15" s="15">
        <v>6496</v>
      </c>
      <c r="L15" s="15">
        <v>7814.25</v>
      </c>
      <c r="M15" s="15">
        <v>9173.25</v>
      </c>
      <c r="N15" s="15">
        <v>10532.25</v>
      </c>
      <c r="O15" s="15">
        <v>11891.25</v>
      </c>
      <c r="P15" s="15">
        <v>15288.75</v>
      </c>
      <c r="Q15" s="15">
        <v>18686.25</v>
      </c>
      <c r="R15" s="15">
        <v>22083.75</v>
      </c>
      <c r="S15" s="15">
        <v>25481.25</v>
      </c>
      <c r="T15" s="15">
        <v>32276.25</v>
      </c>
      <c r="U15" s="15">
        <v>39071.25</v>
      </c>
      <c r="V15" s="15">
        <v>52661.25</v>
      </c>
      <c r="W15" s="15">
        <v>66251.25</v>
      </c>
      <c r="X15" s="15">
        <v>134201.25</v>
      </c>
      <c r="Y15" s="16" t="s">
        <v>383</v>
      </c>
    </row>
    <row r="16" spans="1:25" ht="18.75" customHeight="1">
      <c r="A16" s="235" t="s">
        <v>83</v>
      </c>
      <c r="B16" s="15">
        <v>114.55</v>
      </c>
      <c r="C16" s="15">
        <v>282.4</v>
      </c>
      <c r="D16" s="15">
        <v>534.2</v>
      </c>
      <c r="E16" s="15">
        <v>1186.25</v>
      </c>
      <c r="F16" s="15">
        <v>1924.4</v>
      </c>
      <c r="G16" s="15">
        <v>2638.35</v>
      </c>
      <c r="H16" s="15">
        <v>3418.45</v>
      </c>
      <c r="I16" s="15">
        <v>4214.1</v>
      </c>
      <c r="J16" s="15">
        <v>5031.9</v>
      </c>
      <c r="K16" s="15">
        <v>6662</v>
      </c>
      <c r="L16" s="15">
        <v>8292.15</v>
      </c>
      <c r="M16" s="15">
        <v>9962.15</v>
      </c>
      <c r="N16" s="15">
        <v>11629.95</v>
      </c>
      <c r="O16" s="15">
        <v>13297.75</v>
      </c>
      <c r="P16" s="15">
        <v>17587.75</v>
      </c>
      <c r="Q16" s="15">
        <v>21985.35</v>
      </c>
      <c r="R16" s="15">
        <v>26423.85</v>
      </c>
      <c r="S16" s="15">
        <v>30862.35</v>
      </c>
      <c r="T16" s="15">
        <v>39697.4</v>
      </c>
      <c r="U16" s="15">
        <v>48036.4</v>
      </c>
      <c r="V16" s="15">
        <v>64190.35</v>
      </c>
      <c r="W16" s="15">
        <v>80330.35</v>
      </c>
      <c r="X16" s="15">
        <v>161030.35</v>
      </c>
      <c r="Y16" s="16" t="s">
        <v>384</v>
      </c>
    </row>
    <row r="17" spans="1:25" ht="18.75" customHeight="1">
      <c r="A17" s="235" t="s">
        <v>86</v>
      </c>
      <c r="B17" s="15">
        <v>228.6</v>
      </c>
      <c r="C17" s="15">
        <v>469.9</v>
      </c>
      <c r="D17" s="15">
        <v>787.4</v>
      </c>
      <c r="E17" s="15">
        <v>1450.9</v>
      </c>
      <c r="F17" s="15">
        <v>2230.1</v>
      </c>
      <c r="G17" s="15">
        <v>3368.05</v>
      </c>
      <c r="H17" s="15">
        <v>4203.7</v>
      </c>
      <c r="I17" s="15">
        <v>5057.15</v>
      </c>
      <c r="J17" s="15">
        <v>5928.35</v>
      </c>
      <c r="K17" s="15">
        <v>7966.7</v>
      </c>
      <c r="L17" s="15">
        <v>10222.25</v>
      </c>
      <c r="M17" s="15">
        <v>12501.25</v>
      </c>
      <c r="N17" s="15">
        <v>14756.75</v>
      </c>
      <c r="O17" s="15">
        <v>17035.8</v>
      </c>
      <c r="P17" s="15">
        <v>23032.7</v>
      </c>
      <c r="Q17" s="15">
        <v>29065.2</v>
      </c>
      <c r="R17" s="15">
        <v>35344.1</v>
      </c>
      <c r="S17" s="15">
        <v>41694.1</v>
      </c>
      <c r="T17" s="15">
        <v>54394.1</v>
      </c>
      <c r="U17" s="15">
        <v>67658</v>
      </c>
      <c r="V17" s="15">
        <v>94328</v>
      </c>
      <c r="W17" s="15">
        <v>119298.7</v>
      </c>
      <c r="X17" s="15">
        <v>239948.7</v>
      </c>
      <c r="Y17" s="16" t="s">
        <v>385</v>
      </c>
    </row>
    <row r="18" spans="1:25" ht="18.75" customHeight="1">
      <c r="A18" s="235" t="s">
        <v>89</v>
      </c>
      <c r="B18" s="15">
        <v>64.95</v>
      </c>
      <c r="C18" s="15">
        <v>154</v>
      </c>
      <c r="D18" s="15">
        <v>267.25</v>
      </c>
      <c r="E18" s="15">
        <v>573.8</v>
      </c>
      <c r="F18" s="15">
        <v>921.1</v>
      </c>
      <c r="G18" s="15">
        <v>1500.95</v>
      </c>
      <c r="H18" s="15">
        <v>1976.6</v>
      </c>
      <c r="I18" s="15">
        <v>2499.05</v>
      </c>
      <c r="J18" s="15">
        <v>3042.65</v>
      </c>
      <c r="K18" s="15">
        <v>4357.85</v>
      </c>
      <c r="L18" s="15">
        <v>5559.8</v>
      </c>
      <c r="M18" s="15">
        <v>7078.9</v>
      </c>
      <c r="N18" s="15">
        <v>8397.1</v>
      </c>
      <c r="O18" s="15">
        <v>9787.1</v>
      </c>
      <c r="P18" s="15">
        <v>13348.4</v>
      </c>
      <c r="Q18" s="15">
        <v>16767.05</v>
      </c>
      <c r="R18" s="15">
        <v>19702.5</v>
      </c>
      <c r="S18" s="15">
        <v>22698.3</v>
      </c>
      <c r="T18" s="15">
        <v>28738.3</v>
      </c>
      <c r="U18" s="15">
        <v>34778.3</v>
      </c>
      <c r="V18" s="15">
        <v>46858.3</v>
      </c>
      <c r="W18" s="15">
        <v>58938.3</v>
      </c>
      <c r="X18" s="15">
        <v>119338.3</v>
      </c>
      <c r="Y18" s="16" t="s">
        <v>386</v>
      </c>
    </row>
    <row r="19" spans="1:25" ht="18.75" customHeight="1">
      <c r="A19" s="235" t="s">
        <v>19</v>
      </c>
      <c r="B19" s="15">
        <v>0</v>
      </c>
      <c r="C19" s="15">
        <v>186.9</v>
      </c>
      <c r="D19" s="15">
        <v>367.65</v>
      </c>
      <c r="E19" s="15">
        <v>909.6</v>
      </c>
      <c r="F19" s="15">
        <v>1645</v>
      </c>
      <c r="G19" s="15">
        <v>2501.6</v>
      </c>
      <c r="H19" s="15">
        <v>3530.45</v>
      </c>
      <c r="I19" s="15">
        <v>4766</v>
      </c>
      <c r="J19" s="15">
        <v>6081.3</v>
      </c>
      <c r="K19" s="15">
        <v>8846.5</v>
      </c>
      <c r="L19" s="15">
        <v>11229.55</v>
      </c>
      <c r="M19" s="15">
        <v>13818.25</v>
      </c>
      <c r="N19" s="15">
        <v>16259.75</v>
      </c>
      <c r="O19" s="15">
        <v>18767.5</v>
      </c>
      <c r="P19" s="15">
        <v>25548.05</v>
      </c>
      <c r="Q19" s="15">
        <v>32912.8</v>
      </c>
      <c r="R19" s="15">
        <v>40563.8</v>
      </c>
      <c r="S19" s="15">
        <v>48162.2</v>
      </c>
      <c r="T19" s="15">
        <v>61081.65</v>
      </c>
      <c r="U19" s="15">
        <v>73521.9</v>
      </c>
      <c r="V19" s="15">
        <v>98402.4</v>
      </c>
      <c r="W19" s="15">
        <v>123282.9</v>
      </c>
      <c r="X19" s="15">
        <v>247685.4</v>
      </c>
      <c r="Y19" s="16" t="s">
        <v>387</v>
      </c>
    </row>
    <row r="20" spans="1:25" ht="18.75" customHeight="1">
      <c r="A20" s="235" t="s">
        <v>69</v>
      </c>
      <c r="B20" s="15">
        <v>60</v>
      </c>
      <c r="C20" s="15">
        <v>366.25</v>
      </c>
      <c r="D20" s="15">
        <v>721.5</v>
      </c>
      <c r="E20" s="15">
        <v>1701.5</v>
      </c>
      <c r="F20" s="15">
        <v>3309.65</v>
      </c>
      <c r="G20" s="15">
        <v>4216.7</v>
      </c>
      <c r="H20" s="15">
        <v>5310.8</v>
      </c>
      <c r="I20" s="15">
        <v>6432.7</v>
      </c>
      <c r="J20" s="15">
        <v>7554.55</v>
      </c>
      <c r="K20" s="15">
        <v>9894.3</v>
      </c>
      <c r="L20" s="15">
        <v>12256.1</v>
      </c>
      <c r="M20" s="15">
        <v>14705.15</v>
      </c>
      <c r="N20" s="15">
        <v>17185</v>
      </c>
      <c r="O20" s="15">
        <v>19664.9</v>
      </c>
      <c r="P20" s="15">
        <v>26627.2</v>
      </c>
      <c r="Q20" s="15">
        <v>33670.95</v>
      </c>
      <c r="R20" s="15">
        <v>40714.7</v>
      </c>
      <c r="S20" s="15">
        <v>47758.45</v>
      </c>
      <c r="T20" s="15">
        <v>61845.95</v>
      </c>
      <c r="U20" s="15">
        <v>75933.45</v>
      </c>
      <c r="V20" s="15">
        <v>101995.3</v>
      </c>
      <c r="W20" s="15">
        <v>127720.3</v>
      </c>
      <c r="X20" s="15">
        <v>256345.3</v>
      </c>
      <c r="Y20" s="16" t="s">
        <v>388</v>
      </c>
    </row>
    <row r="21" spans="1:25" ht="18.75" customHeight="1">
      <c r="A21" s="235" t="s">
        <v>72</v>
      </c>
      <c r="B21" s="226">
        <v>0</v>
      </c>
      <c r="C21" s="226">
        <v>30.6</v>
      </c>
      <c r="D21" s="226">
        <v>58.95</v>
      </c>
      <c r="E21" s="226">
        <v>515.15</v>
      </c>
      <c r="F21" s="226">
        <v>1746.85</v>
      </c>
      <c r="G21" s="226">
        <v>2996.7</v>
      </c>
      <c r="H21" s="226">
        <v>4251.45</v>
      </c>
      <c r="I21" s="226">
        <v>5520.95</v>
      </c>
      <c r="J21" s="226">
        <v>6790.45</v>
      </c>
      <c r="K21" s="226">
        <v>9329.45</v>
      </c>
      <c r="L21" s="226">
        <v>11868.45</v>
      </c>
      <c r="M21" s="226">
        <v>14407.45</v>
      </c>
      <c r="N21" s="226">
        <v>16953.75</v>
      </c>
      <c r="O21" s="226">
        <v>19500.3</v>
      </c>
      <c r="P21" s="226">
        <v>26358.1</v>
      </c>
      <c r="Q21" s="226">
        <v>33264.4</v>
      </c>
      <c r="R21" s="226">
        <v>41332</v>
      </c>
      <c r="S21" s="226">
        <v>49475</v>
      </c>
      <c r="T21" s="226">
        <v>64160.5</v>
      </c>
      <c r="U21" s="226">
        <v>72624.5</v>
      </c>
      <c r="V21" s="226">
        <v>100892.5</v>
      </c>
      <c r="W21" s="226">
        <v>129160.5</v>
      </c>
      <c r="X21" s="226">
        <v>270500.5</v>
      </c>
      <c r="Y21" s="16" t="s">
        <v>389</v>
      </c>
    </row>
    <row r="22" spans="1:25" ht="18.75" customHeight="1">
      <c r="A22" s="235" t="s">
        <v>75</v>
      </c>
      <c r="B22" s="226">
        <v>0</v>
      </c>
      <c r="C22" s="226">
        <v>0</v>
      </c>
      <c r="D22" s="226">
        <v>0</v>
      </c>
      <c r="E22" s="226">
        <v>227.05</v>
      </c>
      <c r="F22" s="226">
        <v>1140.7</v>
      </c>
      <c r="G22" s="226">
        <v>2649.5</v>
      </c>
      <c r="H22" s="226">
        <v>3654.9</v>
      </c>
      <c r="I22" s="226">
        <v>4758.6</v>
      </c>
      <c r="J22" s="226">
        <v>5922.4</v>
      </c>
      <c r="K22" s="226">
        <v>8358.95</v>
      </c>
      <c r="L22" s="226">
        <v>10920.3</v>
      </c>
      <c r="M22" s="226">
        <v>13587.95</v>
      </c>
      <c r="N22" s="226">
        <v>16348.1</v>
      </c>
      <c r="O22" s="226">
        <v>19190.25</v>
      </c>
      <c r="P22" s="226">
        <v>26530.95</v>
      </c>
      <c r="Q22" s="226">
        <v>33977.3</v>
      </c>
      <c r="R22" s="226">
        <v>41497.6</v>
      </c>
      <c r="S22" s="226">
        <v>49081.15</v>
      </c>
      <c r="T22" s="226">
        <v>64407.5</v>
      </c>
      <c r="U22" s="226">
        <v>79910.9</v>
      </c>
      <c r="V22" s="226">
        <v>111337.3</v>
      </c>
      <c r="W22" s="226">
        <v>143206.55</v>
      </c>
      <c r="X22" s="226">
        <v>306871.8</v>
      </c>
      <c r="Y22" s="16" t="s">
        <v>390</v>
      </c>
    </row>
    <row r="23" spans="1:25" ht="18.75" customHeight="1">
      <c r="A23" s="235" t="s">
        <v>78</v>
      </c>
      <c r="B23" s="15">
        <v>325.35</v>
      </c>
      <c r="C23" s="15">
        <v>613.05</v>
      </c>
      <c r="D23" s="15">
        <v>958.7</v>
      </c>
      <c r="E23" s="15">
        <v>1745.9</v>
      </c>
      <c r="F23" s="15">
        <v>2510.75</v>
      </c>
      <c r="G23" s="15">
        <v>3338.1</v>
      </c>
      <c r="H23" s="15">
        <v>4174.35</v>
      </c>
      <c r="I23" s="15">
        <v>5057.45</v>
      </c>
      <c r="J23" s="15">
        <v>6040.85</v>
      </c>
      <c r="K23" s="15">
        <v>8094.7</v>
      </c>
      <c r="L23" s="15">
        <v>10367.05</v>
      </c>
      <c r="M23" s="15">
        <v>12820.05</v>
      </c>
      <c r="N23" s="15">
        <v>15273.05</v>
      </c>
      <c r="O23" s="15">
        <v>17726.05</v>
      </c>
      <c r="P23" s="15">
        <v>23858.55</v>
      </c>
      <c r="Q23" s="15">
        <v>30298.8</v>
      </c>
      <c r="R23" s="15">
        <v>36988.8</v>
      </c>
      <c r="S23" s="15">
        <v>43678.8</v>
      </c>
      <c r="T23" s="15">
        <v>54810.95</v>
      </c>
      <c r="U23" s="15">
        <v>65849.45</v>
      </c>
      <c r="V23" s="15">
        <v>87926.45</v>
      </c>
      <c r="W23" s="15">
        <v>110003.45</v>
      </c>
      <c r="X23" s="15">
        <v>220388.45</v>
      </c>
      <c r="Y23" s="16" t="s">
        <v>391</v>
      </c>
    </row>
    <row r="24" spans="1:25" ht="18.75" customHeight="1">
      <c r="A24" s="235" t="s">
        <v>81</v>
      </c>
      <c r="B24" s="15">
        <v>760.5</v>
      </c>
      <c r="C24" s="15">
        <v>1092</v>
      </c>
      <c r="D24" s="15">
        <v>1482</v>
      </c>
      <c r="E24" s="15">
        <v>2262</v>
      </c>
      <c r="F24" s="15">
        <v>3017.05</v>
      </c>
      <c r="G24" s="15">
        <v>3754.9</v>
      </c>
      <c r="H24" s="15">
        <v>4633.2</v>
      </c>
      <c r="I24" s="15">
        <v>5531.75</v>
      </c>
      <c r="J24" s="15">
        <v>6449.05</v>
      </c>
      <c r="K24" s="15">
        <v>8350.7</v>
      </c>
      <c r="L24" s="15">
        <v>10378.7</v>
      </c>
      <c r="M24" s="15">
        <v>12406.7</v>
      </c>
      <c r="N24" s="15">
        <v>14458.85</v>
      </c>
      <c r="O24" s="15">
        <v>16564.85</v>
      </c>
      <c r="P24" s="15">
        <v>21995.2</v>
      </c>
      <c r="Q24" s="15">
        <v>27650.2</v>
      </c>
      <c r="R24" s="15">
        <v>33305.2</v>
      </c>
      <c r="S24" s="15">
        <v>38960.2</v>
      </c>
      <c r="T24" s="15">
        <v>50270.2</v>
      </c>
      <c r="U24" s="15">
        <v>60454.7</v>
      </c>
      <c r="V24" s="15">
        <v>80734.7</v>
      </c>
      <c r="W24" s="15">
        <v>101014.7</v>
      </c>
      <c r="X24" s="15">
        <v>202414.7</v>
      </c>
      <c r="Y24" s="16" t="s">
        <v>392</v>
      </c>
    </row>
    <row r="25" spans="1:25" ht="18.75" customHeight="1">
      <c r="A25" s="235" t="s">
        <v>84</v>
      </c>
      <c r="B25" s="15">
        <v>564</v>
      </c>
      <c r="C25" s="15">
        <v>799</v>
      </c>
      <c r="D25" s="15">
        <v>1049.1</v>
      </c>
      <c r="E25" s="15">
        <v>1626.2</v>
      </c>
      <c r="F25" s="15">
        <v>2274.8</v>
      </c>
      <c r="G25" s="15">
        <v>2959.15</v>
      </c>
      <c r="H25" s="15">
        <v>3666</v>
      </c>
      <c r="I25" s="15">
        <v>4418.95</v>
      </c>
      <c r="J25" s="15">
        <v>5201.9</v>
      </c>
      <c r="K25" s="15">
        <v>6736.1</v>
      </c>
      <c r="L25" s="15">
        <v>8270.15</v>
      </c>
      <c r="M25" s="15">
        <v>9849.35</v>
      </c>
      <c r="N25" s="15">
        <v>11541.35</v>
      </c>
      <c r="O25" s="15">
        <v>13233.35</v>
      </c>
      <c r="P25" s="15">
        <v>17463.35</v>
      </c>
      <c r="Q25" s="15">
        <v>21626.65</v>
      </c>
      <c r="R25" s="15">
        <v>25621.65</v>
      </c>
      <c r="S25" s="15">
        <v>29616.65</v>
      </c>
      <c r="T25" s="15">
        <v>37163.9</v>
      </c>
      <c r="U25" s="15">
        <v>44683.9</v>
      </c>
      <c r="V25" s="15">
        <v>59723.9</v>
      </c>
      <c r="W25" s="15">
        <v>74763.9</v>
      </c>
      <c r="X25" s="15">
        <v>149963.9</v>
      </c>
      <c r="Y25" s="16" t="s">
        <v>393</v>
      </c>
    </row>
    <row r="26" spans="1:25" ht="18.75" customHeight="1">
      <c r="A26" s="235" t="s">
        <v>87</v>
      </c>
      <c r="B26" s="15">
        <v>432</v>
      </c>
      <c r="C26" s="15">
        <v>773.6</v>
      </c>
      <c r="D26" s="15">
        <v>1115.1</v>
      </c>
      <c r="E26" s="15">
        <v>1854.9</v>
      </c>
      <c r="F26" s="15">
        <v>2670.3</v>
      </c>
      <c r="G26" s="15">
        <v>3615.3</v>
      </c>
      <c r="H26" s="15">
        <v>4625.1</v>
      </c>
      <c r="I26" s="15">
        <v>5705.1</v>
      </c>
      <c r="J26" s="15">
        <v>6785.1</v>
      </c>
      <c r="K26" s="15">
        <v>9117.9</v>
      </c>
      <c r="L26" s="15">
        <v>11547.9</v>
      </c>
      <c r="M26" s="15">
        <v>14121</v>
      </c>
      <c r="N26" s="15">
        <v>16821</v>
      </c>
      <c r="O26" s="15">
        <v>19521</v>
      </c>
      <c r="P26" s="15">
        <v>26271</v>
      </c>
      <c r="Q26" s="15">
        <v>33021</v>
      </c>
      <c r="R26" s="15">
        <v>39771</v>
      </c>
      <c r="S26" s="15">
        <v>46521</v>
      </c>
      <c r="T26" s="15">
        <v>60021</v>
      </c>
      <c r="U26" s="15">
        <v>72195.3</v>
      </c>
      <c r="V26" s="15">
        <v>96495.3</v>
      </c>
      <c r="W26" s="15">
        <v>120795.3</v>
      </c>
      <c r="X26" s="15">
        <v>242295.3</v>
      </c>
      <c r="Y26" s="16" t="s">
        <v>394</v>
      </c>
    </row>
    <row r="27" spans="1:25" ht="18.75" customHeight="1">
      <c r="A27" s="235" t="s">
        <v>90</v>
      </c>
      <c r="B27" s="15">
        <v>0</v>
      </c>
      <c r="C27" s="15">
        <v>184</v>
      </c>
      <c r="D27" s="15">
        <v>491</v>
      </c>
      <c r="E27" s="15">
        <v>1236</v>
      </c>
      <c r="F27" s="15">
        <v>2020</v>
      </c>
      <c r="G27" s="15">
        <v>2767</v>
      </c>
      <c r="H27" s="15">
        <v>3677</v>
      </c>
      <c r="I27" s="15">
        <v>4663</v>
      </c>
      <c r="J27" s="15">
        <v>5696</v>
      </c>
      <c r="K27" s="15">
        <v>7716</v>
      </c>
      <c r="L27" s="15">
        <v>9784</v>
      </c>
      <c r="M27" s="15">
        <v>11888</v>
      </c>
      <c r="N27" s="15">
        <v>13981</v>
      </c>
      <c r="O27" s="15">
        <v>16105</v>
      </c>
      <c r="P27" s="15">
        <v>21379</v>
      </c>
      <c r="Q27" s="15">
        <v>26673</v>
      </c>
      <c r="R27" s="15">
        <v>32143</v>
      </c>
      <c r="S27" s="15">
        <v>37614</v>
      </c>
      <c r="T27" s="15">
        <v>48555</v>
      </c>
      <c r="U27" s="15">
        <v>59495</v>
      </c>
      <c r="V27" s="15">
        <v>81377</v>
      </c>
      <c r="W27" s="15">
        <v>103258</v>
      </c>
      <c r="X27" s="15">
        <v>212666</v>
      </c>
      <c r="Y27" s="16" t="s">
        <v>395</v>
      </c>
    </row>
    <row r="28" spans="1:25" ht="18.75" customHeight="1">
      <c r="A28" s="235" t="s">
        <v>67</v>
      </c>
      <c r="B28" s="15">
        <v>0</v>
      </c>
      <c r="C28" s="15">
        <v>98.1</v>
      </c>
      <c r="D28" s="15">
        <v>207.1</v>
      </c>
      <c r="E28" s="15">
        <v>948.3</v>
      </c>
      <c r="F28" s="15">
        <v>1667.7</v>
      </c>
      <c r="G28" s="15">
        <v>2561.5</v>
      </c>
      <c r="H28" s="15">
        <v>3564.3</v>
      </c>
      <c r="I28" s="15">
        <v>4436.3</v>
      </c>
      <c r="J28" s="15">
        <v>5390.1</v>
      </c>
      <c r="K28" s="15">
        <v>7341.2</v>
      </c>
      <c r="L28" s="15">
        <v>9368.6</v>
      </c>
      <c r="M28" s="15">
        <v>11494.1</v>
      </c>
      <c r="N28" s="15">
        <v>13619.6</v>
      </c>
      <c r="O28" s="15">
        <v>15745.1</v>
      </c>
      <c r="P28" s="15">
        <v>21309.5</v>
      </c>
      <c r="Q28" s="15">
        <v>26895.8</v>
      </c>
      <c r="R28" s="15">
        <v>32623.7</v>
      </c>
      <c r="S28" s="15">
        <v>38482.5</v>
      </c>
      <c r="T28" s="15">
        <v>50200</v>
      </c>
      <c r="U28" s="15">
        <v>61917.5</v>
      </c>
      <c r="V28" s="15">
        <v>86202.7</v>
      </c>
      <c r="W28" s="15">
        <v>110727.7</v>
      </c>
      <c r="X28" s="15">
        <v>233352.7</v>
      </c>
      <c r="Y28" s="16" t="s">
        <v>396</v>
      </c>
    </row>
    <row r="29" spans="1:25" ht="18.75" customHeight="1">
      <c r="A29" s="235" t="s">
        <v>70</v>
      </c>
      <c r="B29" s="226">
        <v>0</v>
      </c>
      <c r="C29" s="226">
        <v>41.05</v>
      </c>
      <c r="D29" s="226">
        <v>249.05</v>
      </c>
      <c r="E29" s="226">
        <v>1066.55</v>
      </c>
      <c r="F29" s="226">
        <v>2121.35</v>
      </c>
      <c r="G29" s="226">
        <v>3290.4</v>
      </c>
      <c r="H29" s="226">
        <v>4397.9</v>
      </c>
      <c r="I29" s="226">
        <v>5382.4</v>
      </c>
      <c r="J29" s="226">
        <v>6387.4</v>
      </c>
      <c r="K29" s="226">
        <v>8356.35</v>
      </c>
      <c r="L29" s="226">
        <v>10433.7</v>
      </c>
      <c r="M29" s="226">
        <v>12565.3</v>
      </c>
      <c r="N29" s="226">
        <v>14718.85</v>
      </c>
      <c r="O29" s="226">
        <v>16944.2</v>
      </c>
      <c r="P29" s="226">
        <v>22804.2</v>
      </c>
      <c r="Q29" s="226">
        <v>28911.8</v>
      </c>
      <c r="R29" s="226">
        <v>35138.05</v>
      </c>
      <c r="S29" s="226">
        <v>41364.3</v>
      </c>
      <c r="T29" s="226">
        <v>54137.6</v>
      </c>
      <c r="U29" s="226">
        <v>67322.6</v>
      </c>
      <c r="V29" s="226">
        <v>93692.6</v>
      </c>
      <c r="W29" s="226">
        <v>120062.6</v>
      </c>
      <c r="X29" s="226">
        <v>246098.05</v>
      </c>
      <c r="Y29" s="16" t="s">
        <v>397</v>
      </c>
    </row>
    <row r="30" spans="1:25" ht="18.75" customHeight="1">
      <c r="A30" s="235" t="s">
        <v>73</v>
      </c>
      <c r="B30" s="15">
        <v>20</v>
      </c>
      <c r="C30" s="15">
        <v>20</v>
      </c>
      <c r="D30" s="15">
        <v>20</v>
      </c>
      <c r="E30" s="15">
        <v>394.05</v>
      </c>
      <c r="F30" s="15">
        <v>826.8</v>
      </c>
      <c r="G30" s="15">
        <v>1272.05</v>
      </c>
      <c r="H30" s="15">
        <v>2378.95</v>
      </c>
      <c r="I30" s="15">
        <v>3497.15</v>
      </c>
      <c r="J30" s="15">
        <v>4939.55</v>
      </c>
      <c r="K30" s="15">
        <v>7207.45</v>
      </c>
      <c r="L30" s="15">
        <v>9370.3</v>
      </c>
      <c r="M30" s="15">
        <v>11691.6</v>
      </c>
      <c r="N30" s="15">
        <v>13991.75</v>
      </c>
      <c r="O30" s="15">
        <v>16439.25</v>
      </c>
      <c r="P30" s="15">
        <v>22739.35</v>
      </c>
      <c r="Q30" s="15">
        <v>29238.15</v>
      </c>
      <c r="R30" s="15">
        <v>35737</v>
      </c>
      <c r="S30" s="15">
        <v>42262</v>
      </c>
      <c r="T30" s="15">
        <v>55893.25</v>
      </c>
      <c r="U30" s="15">
        <v>69957.05</v>
      </c>
      <c r="V30" s="15">
        <v>98603.5</v>
      </c>
      <c r="W30" s="15">
        <v>128303.25</v>
      </c>
      <c r="X30" s="15">
        <v>276801.85</v>
      </c>
      <c r="Y30" s="16" t="s">
        <v>398</v>
      </c>
    </row>
    <row r="31" spans="1:25" ht="18.75" customHeight="1">
      <c r="A31" s="235" t="s">
        <v>76</v>
      </c>
      <c r="B31" s="226">
        <v>0</v>
      </c>
      <c r="C31" s="226">
        <v>0</v>
      </c>
      <c r="D31" s="226">
        <v>0</v>
      </c>
      <c r="E31" s="226">
        <v>257.95</v>
      </c>
      <c r="F31" s="226">
        <v>1271</v>
      </c>
      <c r="G31" s="226">
        <v>2654.55</v>
      </c>
      <c r="H31" s="226">
        <v>4230.35</v>
      </c>
      <c r="I31" s="226">
        <v>5846.1</v>
      </c>
      <c r="J31" s="226">
        <v>7555.6</v>
      </c>
      <c r="K31" s="226">
        <v>9860.75</v>
      </c>
      <c r="L31" s="226">
        <v>12182.3</v>
      </c>
      <c r="M31" s="226">
        <v>14714.9</v>
      </c>
      <c r="N31" s="226">
        <v>17348.3</v>
      </c>
      <c r="O31" s="226">
        <v>20162.3</v>
      </c>
      <c r="P31" s="226">
        <v>27377.9</v>
      </c>
      <c r="Q31" s="226">
        <v>34912.35</v>
      </c>
      <c r="R31" s="226">
        <v>42769.3</v>
      </c>
      <c r="S31" s="226">
        <v>50915.85</v>
      </c>
      <c r="T31" s="226">
        <v>67956.95</v>
      </c>
      <c r="U31" s="226">
        <v>85882.1</v>
      </c>
      <c r="V31" s="226">
        <v>118950</v>
      </c>
      <c r="W31" s="226">
        <v>148950</v>
      </c>
      <c r="X31" s="226">
        <v>298950</v>
      </c>
      <c r="Y31" s="16" t="s">
        <v>399</v>
      </c>
    </row>
    <row r="32" spans="1:25" ht="18.75" customHeight="1">
      <c r="A32" s="235" t="s">
        <v>20</v>
      </c>
      <c r="B32" s="15">
        <v>305.55</v>
      </c>
      <c r="C32" s="15">
        <v>480.1</v>
      </c>
      <c r="D32" s="15">
        <v>721.25</v>
      </c>
      <c r="E32" s="15">
        <v>1471.75</v>
      </c>
      <c r="F32" s="15">
        <v>2277.65</v>
      </c>
      <c r="G32" s="15">
        <v>3197.6</v>
      </c>
      <c r="H32" s="15">
        <v>4057.5</v>
      </c>
      <c r="I32" s="15">
        <v>5005.95</v>
      </c>
      <c r="J32" s="15">
        <v>6051.4</v>
      </c>
      <c r="K32" s="15">
        <v>8248.8</v>
      </c>
      <c r="L32" s="15">
        <v>10672.45</v>
      </c>
      <c r="M32" s="15">
        <v>13249.85</v>
      </c>
      <c r="N32" s="15">
        <v>16132.8</v>
      </c>
      <c r="O32" s="15">
        <v>19166.75</v>
      </c>
      <c r="P32" s="15">
        <v>27290.15</v>
      </c>
      <c r="Q32" s="15">
        <v>34747.55</v>
      </c>
      <c r="R32" s="15">
        <v>41335.8</v>
      </c>
      <c r="S32" s="15">
        <v>47763.35</v>
      </c>
      <c r="T32" s="15">
        <v>60974.05</v>
      </c>
      <c r="U32" s="15">
        <v>74660.2</v>
      </c>
      <c r="V32" s="15">
        <v>100938.7</v>
      </c>
      <c r="W32" s="15">
        <v>126268.7</v>
      </c>
      <c r="X32" s="15">
        <v>252918.7</v>
      </c>
      <c r="Y32" s="16" t="s">
        <v>400</v>
      </c>
    </row>
    <row r="33" spans="1:25" ht="18.75" customHeight="1">
      <c r="A33" s="235" t="s">
        <v>21</v>
      </c>
      <c r="B33" s="15">
        <v>376.32</v>
      </c>
      <c r="C33" s="15">
        <v>568.32</v>
      </c>
      <c r="D33" s="15">
        <v>944.64</v>
      </c>
      <c r="E33" s="15">
        <v>1896.96</v>
      </c>
      <c r="F33" s="15">
        <v>2841.6</v>
      </c>
      <c r="G33" s="15">
        <v>3972.48</v>
      </c>
      <c r="H33" s="15">
        <v>5170.56</v>
      </c>
      <c r="I33" s="15">
        <v>6574.08</v>
      </c>
      <c r="J33" s="15">
        <v>8025.6</v>
      </c>
      <c r="K33" s="15">
        <v>10752</v>
      </c>
      <c r="L33" s="15">
        <v>13632</v>
      </c>
      <c r="M33" s="15">
        <v>16550.4</v>
      </c>
      <c r="N33" s="15">
        <v>19622.4</v>
      </c>
      <c r="O33" s="15">
        <v>22694.4</v>
      </c>
      <c r="P33" s="15">
        <v>30604.8</v>
      </c>
      <c r="Q33" s="15">
        <v>38764.8</v>
      </c>
      <c r="R33" s="15">
        <v>47347.2</v>
      </c>
      <c r="S33" s="15">
        <v>54844.8</v>
      </c>
      <c r="T33" s="15">
        <v>68764.8</v>
      </c>
      <c r="U33" s="15">
        <v>82684.8</v>
      </c>
      <c r="V33" s="15">
        <v>110524.8</v>
      </c>
      <c r="W33" s="15">
        <v>138364.8</v>
      </c>
      <c r="X33" s="15">
        <v>277564.8</v>
      </c>
      <c r="Y33" s="16" t="s">
        <v>401</v>
      </c>
    </row>
    <row r="34" spans="1:25" ht="18.75" customHeight="1">
      <c r="A34" s="235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217.4</v>
      </c>
      <c r="H34" s="15">
        <v>1364</v>
      </c>
      <c r="I34" s="15">
        <v>2451.55</v>
      </c>
      <c r="J34" s="15">
        <v>3645</v>
      </c>
      <c r="K34" s="15">
        <v>6082.6</v>
      </c>
      <c r="L34" s="15">
        <v>9189.9</v>
      </c>
      <c r="M34" s="15">
        <v>11731.1</v>
      </c>
      <c r="N34" s="15">
        <v>14916</v>
      </c>
      <c r="O34" s="15">
        <v>17542.1</v>
      </c>
      <c r="P34" s="15">
        <v>25942.05</v>
      </c>
      <c r="Q34" s="15">
        <v>32879.45</v>
      </c>
      <c r="R34" s="15">
        <v>39997.55</v>
      </c>
      <c r="S34" s="15">
        <v>47272.2</v>
      </c>
      <c r="T34" s="15">
        <v>62210.65</v>
      </c>
      <c r="U34" s="15">
        <v>77560.7</v>
      </c>
      <c r="V34" s="15">
        <v>109107.65</v>
      </c>
      <c r="W34" s="15">
        <v>141401.05</v>
      </c>
      <c r="X34" s="15">
        <v>307727.95</v>
      </c>
      <c r="Y34" s="16" t="s">
        <v>402</v>
      </c>
    </row>
    <row r="35" spans="1:25" ht="18.75" customHeight="1">
      <c r="A35" s="235" t="s">
        <v>23</v>
      </c>
      <c r="B35" s="226">
        <v>0</v>
      </c>
      <c r="C35" s="226">
        <v>0</v>
      </c>
      <c r="D35" s="226">
        <v>168.7</v>
      </c>
      <c r="E35" s="226">
        <v>637.3</v>
      </c>
      <c r="F35" s="226">
        <v>1483.2</v>
      </c>
      <c r="G35" s="226">
        <v>3277.65</v>
      </c>
      <c r="H35" s="226">
        <v>5229</v>
      </c>
      <c r="I35" s="226">
        <v>6363.45</v>
      </c>
      <c r="J35" s="226">
        <v>7498</v>
      </c>
      <c r="K35" s="226">
        <v>10215.7</v>
      </c>
      <c r="L35" s="226">
        <v>12977.9</v>
      </c>
      <c r="M35" s="226">
        <v>15740.2</v>
      </c>
      <c r="N35" s="226">
        <v>18502.45</v>
      </c>
      <c r="O35" s="226">
        <v>21589.35</v>
      </c>
      <c r="P35" s="226">
        <v>29358.2</v>
      </c>
      <c r="Q35" s="226">
        <v>37127</v>
      </c>
      <c r="R35" s="226">
        <v>44895.8</v>
      </c>
      <c r="S35" s="226">
        <v>52714.85</v>
      </c>
      <c r="T35" s="226">
        <v>68992.35</v>
      </c>
      <c r="U35" s="226">
        <v>85269.85</v>
      </c>
      <c r="V35" s="226">
        <v>117824.85</v>
      </c>
      <c r="W35" s="226">
        <v>150568.15</v>
      </c>
      <c r="X35" s="226">
        <v>315809.45</v>
      </c>
      <c r="Y35" s="16" t="s">
        <v>88</v>
      </c>
    </row>
    <row r="36" spans="1:25" ht="18.75" customHeight="1">
      <c r="A36" s="235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16"/>
    </row>
    <row r="37" spans="1:25" ht="18.75" customHeight="1">
      <c r="A37" s="236" t="s">
        <v>91</v>
      </c>
      <c r="B37" s="226">
        <v>0</v>
      </c>
      <c r="C37" s="226">
        <v>0</v>
      </c>
      <c r="D37" s="226">
        <v>29.3</v>
      </c>
      <c r="E37" s="226">
        <v>67.8</v>
      </c>
      <c r="F37" s="226">
        <v>106.3</v>
      </c>
      <c r="G37" s="226">
        <v>147.6</v>
      </c>
      <c r="H37" s="226">
        <v>191.6</v>
      </c>
      <c r="I37" s="226">
        <v>295.4</v>
      </c>
      <c r="J37" s="226">
        <v>427.4</v>
      </c>
      <c r="K37" s="226">
        <v>709.2</v>
      </c>
      <c r="L37" s="226">
        <v>1006.2</v>
      </c>
      <c r="M37" s="226">
        <v>1598.6</v>
      </c>
      <c r="N37" s="226">
        <v>2258.6</v>
      </c>
      <c r="O37" s="226">
        <v>2918.6</v>
      </c>
      <c r="P37" s="226">
        <v>5112</v>
      </c>
      <c r="Q37" s="226">
        <v>7758.6</v>
      </c>
      <c r="R37" s="226">
        <v>10645</v>
      </c>
      <c r="S37" s="226">
        <v>13945</v>
      </c>
      <c r="T37" s="226">
        <v>20545</v>
      </c>
      <c r="U37" s="226">
        <v>27145</v>
      </c>
      <c r="V37" s="226">
        <v>40345</v>
      </c>
      <c r="W37" s="226">
        <v>53545</v>
      </c>
      <c r="X37" s="226">
        <v>114701</v>
      </c>
      <c r="Y37" s="16" t="s">
        <v>427</v>
      </c>
    </row>
    <row r="38" spans="1:25" ht="18.75" customHeight="1">
      <c r="A38" s="230"/>
      <c r="B38" s="237"/>
      <c r="C38" s="237"/>
      <c r="D38" s="237"/>
      <c r="E38" s="237"/>
      <c r="F38" s="237"/>
      <c r="G38" s="237"/>
      <c r="H38" s="237"/>
      <c r="I38" s="237"/>
      <c r="J38" s="238"/>
      <c r="K38" s="237"/>
      <c r="L38" s="23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Y38" s="16"/>
    </row>
    <row r="39" spans="1:25" ht="18.75" customHeight="1">
      <c r="A39" s="230"/>
      <c r="B39" s="603" t="s">
        <v>98</v>
      </c>
      <c r="C39" s="604"/>
      <c r="D39" s="604"/>
      <c r="E39" s="604"/>
      <c r="F39" s="604"/>
      <c r="G39" s="604"/>
      <c r="H39" s="604"/>
      <c r="I39" s="604"/>
      <c r="J39" s="604"/>
      <c r="K39" s="604"/>
      <c r="L39" s="605"/>
      <c r="M39" s="603" t="s">
        <v>448</v>
      </c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5"/>
      <c r="Y39" s="16"/>
    </row>
    <row r="40" spans="1:25" ht="18.75" customHeight="1">
      <c r="A40" s="235" t="s">
        <v>170</v>
      </c>
      <c r="B40" s="11">
        <v>2.6593333333333335</v>
      </c>
      <c r="C40" s="11">
        <v>3.3702857142857137</v>
      </c>
      <c r="D40" s="11">
        <v>3.823</v>
      </c>
      <c r="E40" s="11">
        <v>4.9628</v>
      </c>
      <c r="F40" s="11">
        <v>5.975666666666666</v>
      </c>
      <c r="G40" s="11">
        <v>6.8108571428571425</v>
      </c>
      <c r="H40" s="11">
        <v>7.6845</v>
      </c>
      <c r="I40" s="11">
        <v>8.205555555555556</v>
      </c>
      <c r="J40" s="11">
        <v>8.995</v>
      </c>
      <c r="K40" s="11">
        <v>10.359333333333334</v>
      </c>
      <c r="L40" s="11">
        <v>11.508000000000001</v>
      </c>
      <c r="M40" s="11">
        <v>12.631124999999999</v>
      </c>
      <c r="N40" s="11">
        <v>13.527666666666665</v>
      </c>
      <c r="O40" s="11">
        <v>14.2449</v>
      </c>
      <c r="P40" s="11">
        <v>15.981200000000001</v>
      </c>
      <c r="Q40" s="11">
        <v>17.45</v>
      </c>
      <c r="R40" s="11">
        <v>18.571428571428573</v>
      </c>
      <c r="S40" s="11">
        <v>19.67125</v>
      </c>
      <c r="T40" s="11">
        <v>21.36188</v>
      </c>
      <c r="U40" s="11">
        <v>22.784900000000004</v>
      </c>
      <c r="V40" s="11">
        <v>24.563675000000003</v>
      </c>
      <c r="W40" s="11">
        <v>25.630940000000002</v>
      </c>
      <c r="X40" s="11">
        <v>27.765470000000004</v>
      </c>
      <c r="Y40" s="16" t="s">
        <v>378</v>
      </c>
    </row>
    <row r="41" spans="1:25" ht="18.75" customHeight="1">
      <c r="A41" s="235" t="s">
        <v>68</v>
      </c>
      <c r="B41" s="11">
        <v>2.143333333333333</v>
      </c>
      <c r="C41" s="11">
        <v>3.819142857142857</v>
      </c>
      <c r="D41" s="11">
        <v>5.488250000000001</v>
      </c>
      <c r="E41" s="11">
        <v>7.883000000000001</v>
      </c>
      <c r="F41" s="11">
        <v>10.066500000000001</v>
      </c>
      <c r="G41" s="11">
        <v>11.707142857142857</v>
      </c>
      <c r="H41" s="11">
        <v>12.937750000000001</v>
      </c>
      <c r="I41" s="11">
        <v>13.899555555555557</v>
      </c>
      <c r="J41" s="11">
        <v>14.686399999999999</v>
      </c>
      <c r="K41" s="11">
        <v>15.8665</v>
      </c>
      <c r="L41" s="11">
        <v>16.898142857142858</v>
      </c>
      <c r="M41" s="11">
        <v>17.865562500000003</v>
      </c>
      <c r="N41" s="11">
        <v>18.618000000000002</v>
      </c>
      <c r="O41" s="11">
        <v>19.477850000000004</v>
      </c>
      <c r="P41" s="11">
        <v>21.093439999999998</v>
      </c>
      <c r="Q41" s="11">
        <v>22.291033333333335</v>
      </c>
      <c r="R41" s="11">
        <v>23.23588571428571</v>
      </c>
      <c r="S41" s="11">
        <v>24.004550000000002</v>
      </c>
      <c r="T41" s="11">
        <v>25.173299999999998</v>
      </c>
      <c r="U41" s="11">
        <v>26.00095</v>
      </c>
      <c r="V41" s="11">
        <v>27.157750000000004</v>
      </c>
      <c r="W41" s="11">
        <v>27.903210000000005</v>
      </c>
      <c r="X41" s="11">
        <v>29.499605000000006</v>
      </c>
      <c r="Y41" s="16" t="s">
        <v>379</v>
      </c>
    </row>
    <row r="42" spans="1:25" ht="18.75" customHeight="1">
      <c r="A42" s="235" t="s">
        <v>71</v>
      </c>
      <c r="B42" s="11">
        <v>1.6866666666666665</v>
      </c>
      <c r="C42" s="11">
        <v>2.9657142857142857</v>
      </c>
      <c r="D42" s="11">
        <v>4.205</v>
      </c>
      <c r="E42" s="11">
        <v>6.297200000000001</v>
      </c>
      <c r="F42" s="11">
        <v>8.164333333333335</v>
      </c>
      <c r="G42" s="11">
        <v>9.398000000000001</v>
      </c>
      <c r="H42" s="11">
        <v>10.32325</v>
      </c>
      <c r="I42" s="11">
        <v>11.042888888888887</v>
      </c>
      <c r="J42" s="11">
        <v>11.653599999999999</v>
      </c>
      <c r="K42" s="11">
        <v>12.511333333333333</v>
      </c>
      <c r="L42" s="11">
        <v>13.294</v>
      </c>
      <c r="M42" s="11">
        <v>13.96625</v>
      </c>
      <c r="N42" s="11">
        <v>14.532</v>
      </c>
      <c r="O42" s="11">
        <v>15.089500000000001</v>
      </c>
      <c r="P42" s="11">
        <v>16.2716</v>
      </c>
      <c r="Q42" s="11">
        <v>17.05966666666667</v>
      </c>
      <c r="R42" s="11">
        <v>17.731600000000004</v>
      </c>
      <c r="S42" s="11">
        <v>18.3589</v>
      </c>
      <c r="T42" s="11">
        <v>19.23712</v>
      </c>
      <c r="U42" s="11">
        <v>19.8226</v>
      </c>
      <c r="V42" s="11">
        <v>20.554449999999996</v>
      </c>
      <c r="W42" s="11">
        <v>20.99356</v>
      </c>
      <c r="X42" s="11">
        <v>21.290920000000003</v>
      </c>
      <c r="Y42" s="16" t="s">
        <v>380</v>
      </c>
    </row>
    <row r="43" spans="1:25" ht="18.75" customHeight="1">
      <c r="A43" s="235" t="s">
        <v>74</v>
      </c>
      <c r="B43" s="11">
        <v>1.1762666666666666</v>
      </c>
      <c r="C43" s="11">
        <v>3.192228571428572</v>
      </c>
      <c r="D43" s="11">
        <v>4.704199999999999</v>
      </c>
      <c r="E43" s="11">
        <v>6.8209599999999995</v>
      </c>
      <c r="F43" s="11">
        <v>8.232133333333334</v>
      </c>
      <c r="G43" s="11">
        <v>8.978034285714285</v>
      </c>
      <c r="H43" s="11">
        <v>9.537460000000001</v>
      </c>
      <c r="I43" s="11">
        <v>10.00654222222222</v>
      </c>
      <c r="J43" s="11">
        <v>10.504112000000001</v>
      </c>
      <c r="K43" s="11">
        <v>11.199506666666666</v>
      </c>
      <c r="L43" s="11">
        <v>11.696217142857144</v>
      </c>
      <c r="M43" s="11">
        <v>12.14519</v>
      </c>
      <c r="N43" s="11">
        <v>12.494391111111112</v>
      </c>
      <c r="O43" s="11">
        <v>12.773752</v>
      </c>
      <c r="P43" s="11">
        <v>13.276601600000001</v>
      </c>
      <c r="Q43" s="11">
        <v>13.611834666666663</v>
      </c>
      <c r="R43" s="11">
        <v>13.851286857142856</v>
      </c>
      <c r="S43" s="11">
        <v>14.030875999999997</v>
      </c>
      <c r="T43" s="11">
        <v>14.282300799999998</v>
      </c>
      <c r="U43" s="11">
        <v>14.449917333333332</v>
      </c>
      <c r="V43" s="11">
        <v>14.659438</v>
      </c>
      <c r="W43" s="11">
        <v>14.785150400000003</v>
      </c>
      <c r="X43" s="11">
        <v>15.036575200000001</v>
      </c>
      <c r="Y43" s="16" t="s">
        <v>381</v>
      </c>
    </row>
    <row r="44" spans="1:25" ht="18.75" customHeight="1">
      <c r="A44" s="235" t="s">
        <v>77</v>
      </c>
      <c r="B44" s="11">
        <v>2.796666666666667</v>
      </c>
      <c r="C44" s="11">
        <v>3.653714285714286</v>
      </c>
      <c r="D44" s="11">
        <v>4.33775</v>
      </c>
      <c r="E44" s="11">
        <v>5.3027999999999995</v>
      </c>
      <c r="F44" s="11">
        <v>6.075</v>
      </c>
      <c r="G44" s="11">
        <v>6.7895714285714295</v>
      </c>
      <c r="H44" s="11">
        <v>7.376125</v>
      </c>
      <c r="I44" s="11">
        <v>7.897666666666667</v>
      </c>
      <c r="J44" s="11">
        <v>8.370199999999999</v>
      </c>
      <c r="K44" s="11">
        <v>9.106749999999998</v>
      </c>
      <c r="L44" s="11">
        <v>9.770142857142858</v>
      </c>
      <c r="M44" s="11">
        <v>10.2890625</v>
      </c>
      <c r="N44" s="11">
        <v>10.676722222222224</v>
      </c>
      <c r="O44" s="11">
        <v>11.001199999999999</v>
      </c>
      <c r="P44" s="11">
        <v>11.567960000000001</v>
      </c>
      <c r="Q44" s="11">
        <v>12.031966666666667</v>
      </c>
      <c r="R44" s="11">
        <v>12.3634</v>
      </c>
      <c r="S44" s="11">
        <v>12.611975000000001</v>
      </c>
      <c r="T44" s="11">
        <v>12.867980000000001</v>
      </c>
      <c r="U44" s="11">
        <v>12.961983333333333</v>
      </c>
      <c r="V44" s="11">
        <v>13.0794875</v>
      </c>
      <c r="W44" s="11">
        <v>13.14999</v>
      </c>
      <c r="X44" s="11">
        <v>13.290995</v>
      </c>
      <c r="Y44" s="16" t="s">
        <v>382</v>
      </c>
    </row>
    <row r="45" spans="1:25" ht="18.75" customHeight="1">
      <c r="A45" s="235" t="s">
        <v>80</v>
      </c>
      <c r="B45" s="11">
        <v>4.53</v>
      </c>
      <c r="C45" s="11">
        <v>5.824285714285715</v>
      </c>
      <c r="D45" s="11">
        <v>6.795</v>
      </c>
      <c r="E45" s="11">
        <v>8.045399999999999</v>
      </c>
      <c r="F45" s="11">
        <v>8.788166666666667</v>
      </c>
      <c r="G45" s="11">
        <v>9.202285714285713</v>
      </c>
      <c r="H45" s="11">
        <v>9.716875</v>
      </c>
      <c r="I45" s="11">
        <v>10.086777777777776</v>
      </c>
      <c r="J45" s="11">
        <v>10.3827</v>
      </c>
      <c r="K45" s="11">
        <v>10.826666666666666</v>
      </c>
      <c r="L45" s="11">
        <v>11.163214285714284</v>
      </c>
      <c r="M45" s="11">
        <v>11.4665625</v>
      </c>
      <c r="N45" s="11">
        <v>11.7025</v>
      </c>
      <c r="O45" s="11">
        <v>11.89125</v>
      </c>
      <c r="P45" s="11">
        <v>12.231</v>
      </c>
      <c r="Q45" s="11">
        <v>12.4575</v>
      </c>
      <c r="R45" s="11">
        <v>12.619285714285713</v>
      </c>
      <c r="S45" s="11">
        <v>12.740625</v>
      </c>
      <c r="T45" s="11">
        <v>12.910499999999999</v>
      </c>
      <c r="U45" s="11">
        <v>13.02375</v>
      </c>
      <c r="V45" s="11">
        <v>13.1653125</v>
      </c>
      <c r="W45" s="11">
        <v>13.25025</v>
      </c>
      <c r="X45" s="11">
        <v>13.420124999999999</v>
      </c>
      <c r="Y45" s="16" t="s">
        <v>383</v>
      </c>
    </row>
    <row r="46" spans="1:25" ht="18.75" customHeight="1">
      <c r="A46" s="235" t="s">
        <v>83</v>
      </c>
      <c r="B46" s="11">
        <v>0.7636666666666667</v>
      </c>
      <c r="C46" s="11">
        <v>1.6137142857142857</v>
      </c>
      <c r="D46" s="11">
        <v>2.6710000000000003</v>
      </c>
      <c r="E46" s="11">
        <v>4.745</v>
      </c>
      <c r="F46" s="11">
        <v>6.414666666666667</v>
      </c>
      <c r="G46" s="11">
        <v>7.538142857142857</v>
      </c>
      <c r="H46" s="11">
        <v>8.546125</v>
      </c>
      <c r="I46" s="11">
        <v>9.364666666666665</v>
      </c>
      <c r="J46" s="11">
        <v>10.063799999999999</v>
      </c>
      <c r="K46" s="11">
        <v>11.103333333333333</v>
      </c>
      <c r="L46" s="11">
        <v>11.845928571428571</v>
      </c>
      <c r="M46" s="11">
        <v>12.4526875</v>
      </c>
      <c r="N46" s="11">
        <v>12.922166666666671</v>
      </c>
      <c r="O46" s="11">
        <v>13.29775</v>
      </c>
      <c r="P46" s="11">
        <v>14.0702</v>
      </c>
      <c r="Q46" s="11">
        <v>14.656899999999998</v>
      </c>
      <c r="R46" s="11">
        <v>15.099342857142856</v>
      </c>
      <c r="S46" s="11">
        <v>15.431175</v>
      </c>
      <c r="T46" s="11">
        <v>15.878960000000003</v>
      </c>
      <c r="U46" s="11">
        <v>16.012133333333338</v>
      </c>
      <c r="V46" s="11">
        <v>16.0475875</v>
      </c>
      <c r="W46" s="11">
        <v>16.06607</v>
      </c>
      <c r="X46" s="11">
        <v>16.103035000000006</v>
      </c>
      <c r="Y46" s="16" t="s">
        <v>384</v>
      </c>
    </row>
    <row r="47" spans="1:25" ht="18.75" customHeight="1">
      <c r="A47" s="235" t="s">
        <v>86</v>
      </c>
      <c r="B47" s="11">
        <v>1.5240000000000002</v>
      </c>
      <c r="C47" s="11">
        <v>2.685142857142857</v>
      </c>
      <c r="D47" s="11">
        <v>3.9370000000000003</v>
      </c>
      <c r="E47" s="11">
        <v>5.8036</v>
      </c>
      <c r="F47" s="11">
        <v>7.433666666666666</v>
      </c>
      <c r="G47" s="11">
        <v>9.623</v>
      </c>
      <c r="H47" s="11">
        <v>10.50925</v>
      </c>
      <c r="I47" s="11">
        <v>11.238111111111113</v>
      </c>
      <c r="J47" s="11">
        <v>11.8567</v>
      </c>
      <c r="K47" s="11">
        <v>13.277833333333335</v>
      </c>
      <c r="L47" s="11">
        <v>14.603214285714285</v>
      </c>
      <c r="M47" s="11">
        <v>15.6265625</v>
      </c>
      <c r="N47" s="11">
        <v>16.39638888888889</v>
      </c>
      <c r="O47" s="11">
        <v>17.0358</v>
      </c>
      <c r="P47" s="11">
        <v>18.42616</v>
      </c>
      <c r="Q47" s="11">
        <v>19.3768</v>
      </c>
      <c r="R47" s="11">
        <v>20.196628571428572</v>
      </c>
      <c r="S47" s="11">
        <v>20.847050000000003</v>
      </c>
      <c r="T47" s="11">
        <v>21.757640000000002</v>
      </c>
      <c r="U47" s="11">
        <v>22.552666666666667</v>
      </c>
      <c r="V47" s="11">
        <v>23.581999999999997</v>
      </c>
      <c r="W47" s="11">
        <v>23.859740000000002</v>
      </c>
      <c r="X47" s="11">
        <v>23.994870000000002</v>
      </c>
      <c r="Y47" s="16" t="s">
        <v>385</v>
      </c>
    </row>
    <row r="48" spans="1:25" ht="18.75" customHeight="1">
      <c r="A48" s="235" t="s">
        <v>89</v>
      </c>
      <c r="B48" s="11">
        <v>0.43300000000000005</v>
      </c>
      <c r="C48" s="11">
        <v>0.88</v>
      </c>
      <c r="D48" s="11">
        <v>1.33625</v>
      </c>
      <c r="E48" s="11">
        <v>2.2951999999999995</v>
      </c>
      <c r="F48" s="11">
        <v>3.070333333333333</v>
      </c>
      <c r="G48" s="11">
        <v>4.288428571428572</v>
      </c>
      <c r="H48" s="11">
        <v>4.9415000000000004</v>
      </c>
      <c r="I48" s="11">
        <v>5.553444444444445</v>
      </c>
      <c r="J48" s="11">
        <v>6.0853</v>
      </c>
      <c r="K48" s="11">
        <v>7.2630833333333324</v>
      </c>
      <c r="L48" s="11">
        <v>7.942571428571428</v>
      </c>
      <c r="M48" s="11">
        <v>8.848625</v>
      </c>
      <c r="N48" s="11">
        <v>9.330111111111112</v>
      </c>
      <c r="O48" s="11">
        <v>9.7871</v>
      </c>
      <c r="P48" s="11">
        <v>10.67872</v>
      </c>
      <c r="Q48" s="11">
        <v>11.178033333333333</v>
      </c>
      <c r="R48" s="11">
        <v>11.258571428571429</v>
      </c>
      <c r="S48" s="11">
        <v>11.349150000000002</v>
      </c>
      <c r="T48" s="11">
        <v>11.495320000000001</v>
      </c>
      <c r="U48" s="11">
        <v>11.592766666666668</v>
      </c>
      <c r="V48" s="11">
        <v>11.714575</v>
      </c>
      <c r="W48" s="11">
        <v>11.787659999999999</v>
      </c>
      <c r="X48" s="11">
        <v>11.933829999999999</v>
      </c>
      <c r="Y48" s="16" t="s">
        <v>386</v>
      </c>
    </row>
    <row r="49" spans="1:25" ht="18.75" customHeight="1">
      <c r="A49" s="235" t="s">
        <v>19</v>
      </c>
      <c r="B49" s="11">
        <v>0</v>
      </c>
      <c r="C49" s="11">
        <v>1.068</v>
      </c>
      <c r="D49" s="11">
        <v>1.83825</v>
      </c>
      <c r="E49" s="11">
        <v>3.6384</v>
      </c>
      <c r="F49" s="11">
        <v>5.483333333333333</v>
      </c>
      <c r="G49" s="11">
        <v>7.147428571428573</v>
      </c>
      <c r="H49" s="11">
        <v>8.826125</v>
      </c>
      <c r="I49" s="11">
        <v>10.591111111111111</v>
      </c>
      <c r="J49" s="11">
        <v>12.162599999999998</v>
      </c>
      <c r="K49" s="11">
        <v>14.744166666666667</v>
      </c>
      <c r="L49" s="11">
        <v>16.042214285714284</v>
      </c>
      <c r="M49" s="11">
        <v>17.2728125</v>
      </c>
      <c r="N49" s="11">
        <v>18.06638888888889</v>
      </c>
      <c r="O49" s="11">
        <v>18.7675</v>
      </c>
      <c r="P49" s="11">
        <v>20.43844</v>
      </c>
      <c r="Q49" s="11">
        <v>21.941866666666666</v>
      </c>
      <c r="R49" s="11">
        <v>23.179314285714288</v>
      </c>
      <c r="S49" s="11">
        <v>24.081100000000003</v>
      </c>
      <c r="T49" s="11">
        <v>24.432660000000002</v>
      </c>
      <c r="U49" s="11">
        <v>24.507299999999997</v>
      </c>
      <c r="V49" s="11">
        <v>24.600599999999996</v>
      </c>
      <c r="W49" s="11">
        <v>24.65658</v>
      </c>
      <c r="X49" s="11">
        <v>24.76854</v>
      </c>
      <c r="Y49" s="16" t="s">
        <v>387</v>
      </c>
    </row>
    <row r="50" spans="1:25" ht="18.75" customHeight="1">
      <c r="A50" s="235" t="s">
        <v>69</v>
      </c>
      <c r="B50" s="11">
        <v>0.4</v>
      </c>
      <c r="C50" s="11">
        <v>2.092857142857143</v>
      </c>
      <c r="D50" s="11">
        <v>3.6075</v>
      </c>
      <c r="E50" s="11">
        <v>6.806000000000001</v>
      </c>
      <c r="F50" s="11">
        <v>11.032166666666669</v>
      </c>
      <c r="G50" s="11">
        <v>12.047714285714285</v>
      </c>
      <c r="H50" s="11">
        <v>13.277</v>
      </c>
      <c r="I50" s="11">
        <v>14.294888888888888</v>
      </c>
      <c r="J50" s="11">
        <v>15.109099999999998</v>
      </c>
      <c r="K50" s="11">
        <v>16.490500000000004</v>
      </c>
      <c r="L50" s="11">
        <v>17.508714285714287</v>
      </c>
      <c r="M50" s="11">
        <v>18.3814375</v>
      </c>
      <c r="N50" s="11">
        <v>19.094444444444445</v>
      </c>
      <c r="O50" s="11">
        <v>19.664900000000003</v>
      </c>
      <c r="P50" s="11">
        <v>21.30176</v>
      </c>
      <c r="Q50" s="11">
        <v>22.4473</v>
      </c>
      <c r="R50" s="11">
        <v>23.265542857142858</v>
      </c>
      <c r="S50" s="11">
        <v>23.879224999999998</v>
      </c>
      <c r="T50" s="11">
        <v>24.73838</v>
      </c>
      <c r="U50" s="11">
        <v>25.311149999999998</v>
      </c>
      <c r="V50" s="11">
        <v>25.498825000000004</v>
      </c>
      <c r="W50" s="11">
        <v>25.54406</v>
      </c>
      <c r="X50" s="11">
        <v>25.634529999999998</v>
      </c>
      <c r="Y50" s="16" t="s">
        <v>388</v>
      </c>
    </row>
    <row r="51" spans="1:25" ht="18.75" customHeight="1">
      <c r="A51" s="235" t="s">
        <v>72</v>
      </c>
      <c r="B51" s="255">
        <v>0</v>
      </c>
      <c r="C51" s="255">
        <v>0.17485714285714288</v>
      </c>
      <c r="D51" s="255">
        <v>0.29474999999999996</v>
      </c>
      <c r="E51" s="255">
        <v>2.0606</v>
      </c>
      <c r="F51" s="255">
        <v>5.8228333333333335</v>
      </c>
      <c r="G51" s="255">
        <v>8.562</v>
      </c>
      <c r="H51" s="255">
        <v>10.628625</v>
      </c>
      <c r="I51" s="255">
        <v>12.268777777777776</v>
      </c>
      <c r="J51" s="255">
        <v>13.580899999999998</v>
      </c>
      <c r="K51" s="255">
        <v>15.549083333333336</v>
      </c>
      <c r="L51" s="255">
        <v>16.954928571428574</v>
      </c>
      <c r="M51" s="255">
        <v>18.009312500000004</v>
      </c>
      <c r="N51" s="255">
        <v>18.8375</v>
      </c>
      <c r="O51" s="255">
        <v>19.5003</v>
      </c>
      <c r="P51" s="255">
        <v>21.086479999999998</v>
      </c>
      <c r="Q51" s="255">
        <v>22.176266666666667</v>
      </c>
      <c r="R51" s="255">
        <v>23.618285714285715</v>
      </c>
      <c r="S51" s="255">
        <v>24.7375</v>
      </c>
      <c r="T51" s="255">
        <v>25.664199999999997</v>
      </c>
      <c r="U51" s="255">
        <v>24.208166666666667</v>
      </c>
      <c r="V51" s="255">
        <v>25.223125</v>
      </c>
      <c r="W51" s="255">
        <v>25.832100000000004</v>
      </c>
      <c r="X51" s="255">
        <v>27.05005</v>
      </c>
      <c r="Y51" s="16" t="s">
        <v>389</v>
      </c>
    </row>
    <row r="52" spans="1:25" ht="18.75" customHeight="1">
      <c r="A52" s="235" t="s">
        <v>75</v>
      </c>
      <c r="B52" s="255">
        <v>0</v>
      </c>
      <c r="C52" s="255">
        <v>0</v>
      </c>
      <c r="D52" s="255">
        <v>0</v>
      </c>
      <c r="E52" s="255">
        <v>0.9082</v>
      </c>
      <c r="F52" s="255">
        <v>3.8023333333333333</v>
      </c>
      <c r="G52" s="255">
        <v>7.57</v>
      </c>
      <c r="H52" s="255">
        <v>9.13725</v>
      </c>
      <c r="I52" s="255">
        <v>10.574666666666667</v>
      </c>
      <c r="J52" s="255">
        <v>11.8448</v>
      </c>
      <c r="K52" s="255">
        <v>13.931583333333334</v>
      </c>
      <c r="L52" s="255">
        <v>15.600428571428571</v>
      </c>
      <c r="M52" s="255">
        <v>16.9849375</v>
      </c>
      <c r="N52" s="255">
        <v>18.16455555555556</v>
      </c>
      <c r="O52" s="255">
        <v>19.19025</v>
      </c>
      <c r="P52" s="255">
        <v>21.22476</v>
      </c>
      <c r="Q52" s="255">
        <v>22.651533333333333</v>
      </c>
      <c r="R52" s="255">
        <v>23.712914285714284</v>
      </c>
      <c r="S52" s="255">
        <v>24.540575</v>
      </c>
      <c r="T52" s="255">
        <v>25.763</v>
      </c>
      <c r="U52" s="255">
        <v>26.636966666666666</v>
      </c>
      <c r="V52" s="255">
        <v>27.834325</v>
      </c>
      <c r="W52" s="255">
        <v>28.641309999999997</v>
      </c>
      <c r="X52" s="255">
        <v>30.687179999999998</v>
      </c>
      <c r="Y52" s="16" t="s">
        <v>390</v>
      </c>
    </row>
    <row r="53" spans="1:25" ht="18.75" customHeight="1">
      <c r="A53" s="235" t="s">
        <v>78</v>
      </c>
      <c r="B53" s="11">
        <v>2.169</v>
      </c>
      <c r="C53" s="11">
        <v>3.5031428571428567</v>
      </c>
      <c r="D53" s="11">
        <v>4.7935</v>
      </c>
      <c r="E53" s="11">
        <v>6.983600000000001</v>
      </c>
      <c r="F53" s="11">
        <v>8.369166666666667</v>
      </c>
      <c r="G53" s="11">
        <v>9.537428571428572</v>
      </c>
      <c r="H53" s="11">
        <v>10.435875</v>
      </c>
      <c r="I53" s="11">
        <v>11.238777777777779</v>
      </c>
      <c r="J53" s="11">
        <v>12.0817</v>
      </c>
      <c r="K53" s="11">
        <v>13.491166666666668</v>
      </c>
      <c r="L53" s="11">
        <v>14.810071428571431</v>
      </c>
      <c r="M53" s="11">
        <v>16.0250625</v>
      </c>
      <c r="N53" s="11">
        <v>16.970055555555557</v>
      </c>
      <c r="O53" s="11">
        <v>17.726049999999997</v>
      </c>
      <c r="P53" s="11">
        <v>19.08684</v>
      </c>
      <c r="Q53" s="11">
        <v>20.1992</v>
      </c>
      <c r="R53" s="11">
        <v>21.136457142857147</v>
      </c>
      <c r="S53" s="11">
        <v>21.8394</v>
      </c>
      <c r="T53" s="11">
        <v>21.92438</v>
      </c>
      <c r="U53" s="11">
        <v>21.949816666666667</v>
      </c>
      <c r="V53" s="11">
        <v>21.9816125</v>
      </c>
      <c r="W53" s="11">
        <v>22.000690000000002</v>
      </c>
      <c r="X53" s="11">
        <v>22.038845000000002</v>
      </c>
      <c r="Y53" s="16" t="s">
        <v>391</v>
      </c>
    </row>
    <row r="54" spans="1:25" ht="18.75" customHeight="1">
      <c r="A54" s="235" t="s">
        <v>81</v>
      </c>
      <c r="B54" s="11">
        <v>5.07</v>
      </c>
      <c r="C54" s="11">
        <v>6.24</v>
      </c>
      <c r="D54" s="11">
        <v>7.41</v>
      </c>
      <c r="E54" s="11">
        <v>9.048</v>
      </c>
      <c r="F54" s="11">
        <v>10.056833333333334</v>
      </c>
      <c r="G54" s="11">
        <v>10.728285714285715</v>
      </c>
      <c r="H54" s="11">
        <v>11.583000000000002</v>
      </c>
      <c r="I54" s="11">
        <v>12.292777777777777</v>
      </c>
      <c r="J54" s="11">
        <v>12.898099999999998</v>
      </c>
      <c r="K54" s="11">
        <v>13.917833333333334</v>
      </c>
      <c r="L54" s="11">
        <v>14.826714285714287</v>
      </c>
      <c r="M54" s="11">
        <v>15.508375000000003</v>
      </c>
      <c r="N54" s="11">
        <v>16.06538888888889</v>
      </c>
      <c r="O54" s="11">
        <v>16.564849999999996</v>
      </c>
      <c r="P54" s="11">
        <v>17.59616</v>
      </c>
      <c r="Q54" s="11">
        <v>18.433466666666668</v>
      </c>
      <c r="R54" s="11">
        <v>19.031542857142856</v>
      </c>
      <c r="S54" s="11">
        <v>19.480099999999997</v>
      </c>
      <c r="T54" s="11">
        <v>20.108079999999998</v>
      </c>
      <c r="U54" s="11">
        <v>20.151566666666668</v>
      </c>
      <c r="V54" s="11">
        <v>20.183675000000004</v>
      </c>
      <c r="W54" s="11">
        <v>20.20294</v>
      </c>
      <c r="X54" s="11">
        <v>20.24147</v>
      </c>
      <c r="Y54" s="16" t="s">
        <v>392</v>
      </c>
    </row>
    <row r="55" spans="1:25" ht="18.75" customHeight="1">
      <c r="A55" s="235" t="s">
        <v>84</v>
      </c>
      <c r="B55" s="11">
        <v>3.76</v>
      </c>
      <c r="C55" s="11">
        <v>4.565714285714286</v>
      </c>
      <c r="D55" s="11">
        <v>5.2455</v>
      </c>
      <c r="E55" s="11">
        <v>6.504800000000001</v>
      </c>
      <c r="F55" s="11">
        <v>7.5826666666666656</v>
      </c>
      <c r="G55" s="11">
        <v>8.454714285714287</v>
      </c>
      <c r="H55" s="11">
        <v>9.165</v>
      </c>
      <c r="I55" s="11">
        <v>9.819888888888888</v>
      </c>
      <c r="J55" s="11">
        <v>10.403799999999999</v>
      </c>
      <c r="K55" s="11">
        <v>11.226833333333335</v>
      </c>
      <c r="L55" s="11">
        <v>11.8145</v>
      </c>
      <c r="M55" s="11">
        <v>12.3116875</v>
      </c>
      <c r="N55" s="11">
        <v>12.823722222222223</v>
      </c>
      <c r="O55" s="11">
        <v>13.23335</v>
      </c>
      <c r="P55" s="11">
        <v>13.97068</v>
      </c>
      <c r="Q55" s="11">
        <v>14.417766666666667</v>
      </c>
      <c r="R55" s="11">
        <v>14.640942857142857</v>
      </c>
      <c r="S55" s="11">
        <v>14.808325</v>
      </c>
      <c r="T55" s="11">
        <v>14.865559999999997</v>
      </c>
      <c r="U55" s="11">
        <v>14.894633333333331</v>
      </c>
      <c r="V55" s="11">
        <v>14.930974999999998</v>
      </c>
      <c r="W55" s="11">
        <v>14.952779999999999</v>
      </c>
      <c r="X55" s="11">
        <v>14.996389999999998</v>
      </c>
      <c r="Y55" s="16" t="s">
        <v>393</v>
      </c>
    </row>
    <row r="56" spans="1:25" ht="18.75" customHeight="1">
      <c r="A56" s="235" t="s">
        <v>87</v>
      </c>
      <c r="B56" s="11">
        <v>2.88</v>
      </c>
      <c r="C56" s="11">
        <v>4.420571428571428</v>
      </c>
      <c r="D56" s="11">
        <v>5.575499999999999</v>
      </c>
      <c r="E56" s="11">
        <v>7.4196</v>
      </c>
      <c r="F56" s="11">
        <v>8.901</v>
      </c>
      <c r="G56" s="11">
        <v>10.32942857142857</v>
      </c>
      <c r="H56" s="11">
        <v>11.562750000000001</v>
      </c>
      <c r="I56" s="11">
        <v>12.677999999999997</v>
      </c>
      <c r="J56" s="11">
        <v>13.570200000000002</v>
      </c>
      <c r="K56" s="11">
        <v>15.196499999999999</v>
      </c>
      <c r="L56" s="11">
        <v>16.497</v>
      </c>
      <c r="M56" s="11">
        <v>17.65125</v>
      </c>
      <c r="N56" s="11">
        <v>18.69</v>
      </c>
      <c r="O56" s="11">
        <v>19.521</v>
      </c>
      <c r="P56" s="11">
        <v>21.0168</v>
      </c>
      <c r="Q56" s="11">
        <v>22.014</v>
      </c>
      <c r="R56" s="11">
        <v>22.726285714285716</v>
      </c>
      <c r="S56" s="11">
        <v>23.2605</v>
      </c>
      <c r="T56" s="11">
        <v>24.008399999999998</v>
      </c>
      <c r="U56" s="11">
        <v>24.065099999999994</v>
      </c>
      <c r="V56" s="11">
        <v>24.123824999999997</v>
      </c>
      <c r="W56" s="11">
        <v>24.15906</v>
      </c>
      <c r="X56" s="11">
        <v>24.22953</v>
      </c>
      <c r="Y56" s="16" t="s">
        <v>394</v>
      </c>
    </row>
    <row r="57" spans="1:25" ht="18.75" customHeight="1">
      <c r="A57" s="235" t="s">
        <v>90</v>
      </c>
      <c r="B57" s="11">
        <v>0</v>
      </c>
      <c r="C57" s="11">
        <v>1.0514285714285714</v>
      </c>
      <c r="D57" s="11">
        <v>2.455</v>
      </c>
      <c r="E57" s="11">
        <v>4.944</v>
      </c>
      <c r="F57" s="11">
        <v>6.7333333333333325</v>
      </c>
      <c r="G57" s="11">
        <v>7.905714285714286</v>
      </c>
      <c r="H57" s="11">
        <v>9.1925</v>
      </c>
      <c r="I57" s="11">
        <v>10.362222222222222</v>
      </c>
      <c r="J57" s="11">
        <v>11.392</v>
      </c>
      <c r="K57" s="11">
        <v>12.86</v>
      </c>
      <c r="L57" s="11">
        <v>13.977142857142857</v>
      </c>
      <c r="M57" s="11">
        <v>14.86</v>
      </c>
      <c r="N57" s="11">
        <v>15.534444444444444</v>
      </c>
      <c r="O57" s="11">
        <v>16.105</v>
      </c>
      <c r="P57" s="11">
        <v>17.103199999999998</v>
      </c>
      <c r="Q57" s="11">
        <v>17.782</v>
      </c>
      <c r="R57" s="11">
        <v>18.367428571428572</v>
      </c>
      <c r="S57" s="11">
        <v>18.807</v>
      </c>
      <c r="T57" s="11">
        <v>19.422</v>
      </c>
      <c r="U57" s="11">
        <v>19.831666666666667</v>
      </c>
      <c r="V57" s="11">
        <v>20.34425</v>
      </c>
      <c r="W57" s="11">
        <v>20.651600000000002</v>
      </c>
      <c r="X57" s="11">
        <v>21.2666</v>
      </c>
      <c r="Y57" s="16" t="s">
        <v>395</v>
      </c>
    </row>
    <row r="58" spans="1:25" ht="18.75" customHeight="1">
      <c r="A58" s="235" t="s">
        <v>67</v>
      </c>
      <c r="B58" s="11">
        <v>0</v>
      </c>
      <c r="C58" s="11">
        <v>0.5605714285714286</v>
      </c>
      <c r="D58" s="11">
        <v>1.0355</v>
      </c>
      <c r="E58" s="11">
        <v>3.7932</v>
      </c>
      <c r="F58" s="11">
        <v>5.558999999999999</v>
      </c>
      <c r="G58" s="11">
        <v>7.3185714285714285</v>
      </c>
      <c r="H58" s="11">
        <v>8.91075</v>
      </c>
      <c r="I58" s="11">
        <v>9.858444444444444</v>
      </c>
      <c r="J58" s="11">
        <v>10.7802</v>
      </c>
      <c r="K58" s="11">
        <v>12.235333333333333</v>
      </c>
      <c r="L58" s="11">
        <v>13.383714285714285</v>
      </c>
      <c r="M58" s="11">
        <v>14.367625</v>
      </c>
      <c r="N58" s="11">
        <v>15.13288888888889</v>
      </c>
      <c r="O58" s="11">
        <v>15.7451</v>
      </c>
      <c r="P58" s="11">
        <v>17.0476</v>
      </c>
      <c r="Q58" s="11">
        <v>17.930533333333333</v>
      </c>
      <c r="R58" s="11">
        <v>18.642114285714285</v>
      </c>
      <c r="S58" s="11">
        <v>19.24125</v>
      </c>
      <c r="T58" s="11">
        <v>20.08</v>
      </c>
      <c r="U58" s="11">
        <v>20.639166666666668</v>
      </c>
      <c r="V58" s="11">
        <v>21.550675</v>
      </c>
      <c r="W58" s="11">
        <v>22.14554</v>
      </c>
      <c r="X58" s="11">
        <v>23.33527</v>
      </c>
      <c r="Y58" s="16" t="s">
        <v>396</v>
      </c>
    </row>
    <row r="59" spans="1:25" ht="18.75" customHeight="1">
      <c r="A59" s="235" t="s">
        <v>70</v>
      </c>
      <c r="B59" s="255">
        <v>0</v>
      </c>
      <c r="C59" s="255">
        <v>0.2345714285714286</v>
      </c>
      <c r="D59" s="255">
        <v>1.24525</v>
      </c>
      <c r="E59" s="255">
        <v>4.2661999999999995</v>
      </c>
      <c r="F59" s="255">
        <v>7.071166666666666</v>
      </c>
      <c r="G59" s="255">
        <v>9.401142857142856</v>
      </c>
      <c r="H59" s="255">
        <v>10.99475</v>
      </c>
      <c r="I59" s="255">
        <v>11.960888888888888</v>
      </c>
      <c r="J59" s="255">
        <v>12.7748</v>
      </c>
      <c r="K59" s="255">
        <v>13.927249999999997</v>
      </c>
      <c r="L59" s="255">
        <v>14.905285714285712</v>
      </c>
      <c r="M59" s="255">
        <v>15.706624999999999</v>
      </c>
      <c r="N59" s="255">
        <v>16.354277777777774</v>
      </c>
      <c r="O59" s="255">
        <v>16.944200000000002</v>
      </c>
      <c r="P59" s="255">
        <v>18.24336</v>
      </c>
      <c r="Q59" s="255">
        <v>19.27453333333333</v>
      </c>
      <c r="R59" s="255">
        <v>20.078885714285715</v>
      </c>
      <c r="S59" s="255">
        <v>20.68215</v>
      </c>
      <c r="T59" s="255">
        <v>21.655040000000003</v>
      </c>
      <c r="U59" s="255">
        <v>22.44086666666667</v>
      </c>
      <c r="V59" s="255">
        <v>23.42315</v>
      </c>
      <c r="W59" s="255">
        <v>24.012520000000002</v>
      </c>
      <c r="X59" s="255">
        <v>24.609804999999998</v>
      </c>
      <c r="Y59" s="16" t="s">
        <v>397</v>
      </c>
    </row>
    <row r="60" spans="1:25" ht="18.75" customHeight="1">
      <c r="A60" s="235" t="s">
        <v>73</v>
      </c>
      <c r="B60" s="11">
        <v>0.13333333333333333</v>
      </c>
      <c r="C60" s="11">
        <v>0.1142857142857143</v>
      </c>
      <c r="D60" s="11">
        <v>0.1</v>
      </c>
      <c r="E60" s="11">
        <v>1.5762000000000003</v>
      </c>
      <c r="F60" s="11">
        <v>2.756</v>
      </c>
      <c r="G60" s="11">
        <v>3.634428571428571</v>
      </c>
      <c r="H60" s="11">
        <v>5.947375</v>
      </c>
      <c r="I60" s="11">
        <v>7.771444444444445</v>
      </c>
      <c r="J60" s="11">
        <v>9.8791</v>
      </c>
      <c r="K60" s="11">
        <v>12.012416666666669</v>
      </c>
      <c r="L60" s="11">
        <v>13.386142857142854</v>
      </c>
      <c r="M60" s="11">
        <v>14.614500000000003</v>
      </c>
      <c r="N60" s="11">
        <v>15.54638888888889</v>
      </c>
      <c r="O60" s="11">
        <v>16.43925</v>
      </c>
      <c r="P60" s="11">
        <v>18.191480000000002</v>
      </c>
      <c r="Q60" s="11">
        <v>19.4921</v>
      </c>
      <c r="R60" s="11">
        <v>20.421142857142858</v>
      </c>
      <c r="S60" s="11">
        <v>21.131</v>
      </c>
      <c r="T60" s="11">
        <v>22.3573</v>
      </c>
      <c r="U60" s="11">
        <v>23.319016666666666</v>
      </c>
      <c r="V60" s="11">
        <v>24.650875</v>
      </c>
      <c r="W60" s="11">
        <v>25.66065</v>
      </c>
      <c r="X60" s="11">
        <v>27.680184999999994</v>
      </c>
      <c r="Y60" s="16" t="s">
        <v>398</v>
      </c>
    </row>
    <row r="61" spans="1:25" ht="18.75" customHeight="1">
      <c r="A61" s="235" t="s">
        <v>76</v>
      </c>
      <c r="B61" s="255">
        <v>0</v>
      </c>
      <c r="C61" s="255">
        <v>0</v>
      </c>
      <c r="D61" s="255">
        <v>0</v>
      </c>
      <c r="E61" s="255">
        <v>1.0317999999999998</v>
      </c>
      <c r="F61" s="255">
        <v>4.236666666666666</v>
      </c>
      <c r="G61" s="255">
        <v>7.584428571428573</v>
      </c>
      <c r="H61" s="255">
        <v>10.575875000000002</v>
      </c>
      <c r="I61" s="255">
        <v>12.991333333333335</v>
      </c>
      <c r="J61" s="255">
        <v>15.1112</v>
      </c>
      <c r="K61" s="255">
        <v>16.434583333333332</v>
      </c>
      <c r="L61" s="255">
        <v>17.403285714285712</v>
      </c>
      <c r="M61" s="255">
        <v>18.393625</v>
      </c>
      <c r="N61" s="255">
        <v>19.275888888888886</v>
      </c>
      <c r="O61" s="255">
        <v>20.162300000000002</v>
      </c>
      <c r="P61" s="255">
        <v>21.90232</v>
      </c>
      <c r="Q61" s="255">
        <v>23.274900000000002</v>
      </c>
      <c r="R61" s="255">
        <v>24.439600000000002</v>
      </c>
      <c r="S61" s="255">
        <v>25.457925000000003</v>
      </c>
      <c r="T61" s="255">
        <v>27.182780000000008</v>
      </c>
      <c r="U61" s="255">
        <v>28.62736666666667</v>
      </c>
      <c r="V61" s="255">
        <v>29.7375</v>
      </c>
      <c r="W61" s="255">
        <v>29.79</v>
      </c>
      <c r="X61" s="255">
        <v>29.895</v>
      </c>
      <c r="Y61" s="16" t="s">
        <v>399</v>
      </c>
    </row>
    <row r="62" spans="1:25" ht="18.75" customHeight="1">
      <c r="A62" s="235" t="s">
        <v>20</v>
      </c>
      <c r="B62" s="11">
        <v>2.037</v>
      </c>
      <c r="C62" s="11">
        <v>2.7434285714285713</v>
      </c>
      <c r="D62" s="11">
        <v>3.60625</v>
      </c>
      <c r="E62" s="11">
        <v>5.887</v>
      </c>
      <c r="F62" s="11">
        <v>7.592166666666665</v>
      </c>
      <c r="G62" s="11">
        <v>9.135999999999997</v>
      </c>
      <c r="H62" s="11">
        <v>10.14375</v>
      </c>
      <c r="I62" s="11">
        <v>11.124333333333333</v>
      </c>
      <c r="J62" s="11">
        <v>12.1028</v>
      </c>
      <c r="K62" s="11">
        <v>13.748</v>
      </c>
      <c r="L62" s="11">
        <v>15.246357142857144</v>
      </c>
      <c r="M62" s="11">
        <v>16.5623125</v>
      </c>
      <c r="N62" s="11">
        <v>17.925333333333334</v>
      </c>
      <c r="O62" s="11">
        <v>19.166749999999997</v>
      </c>
      <c r="P62" s="11">
        <v>21.832120000000003</v>
      </c>
      <c r="Q62" s="11">
        <v>23.165033333333334</v>
      </c>
      <c r="R62" s="11">
        <v>23.620457142857145</v>
      </c>
      <c r="S62" s="11">
        <v>23.881674999999998</v>
      </c>
      <c r="T62" s="11">
        <v>24.38962</v>
      </c>
      <c r="U62" s="11">
        <v>24.88673333333334</v>
      </c>
      <c r="V62" s="11">
        <v>25.234675</v>
      </c>
      <c r="W62" s="11">
        <v>25.253739999999997</v>
      </c>
      <c r="X62" s="11">
        <v>25.29187</v>
      </c>
      <c r="Y62" s="16" t="s">
        <v>400</v>
      </c>
    </row>
    <row r="63" spans="1:25" ht="18.75" customHeight="1">
      <c r="A63" s="235" t="s">
        <v>21</v>
      </c>
      <c r="B63" s="11">
        <v>2.5088</v>
      </c>
      <c r="C63" s="11">
        <v>3.2475428571428573</v>
      </c>
      <c r="D63" s="11">
        <v>4.7232</v>
      </c>
      <c r="E63" s="11">
        <v>7.58784</v>
      </c>
      <c r="F63" s="11">
        <v>9.472</v>
      </c>
      <c r="G63" s="11">
        <v>11.349942857142858</v>
      </c>
      <c r="H63" s="11">
        <v>12.926400000000001</v>
      </c>
      <c r="I63" s="11">
        <v>14.609066666666667</v>
      </c>
      <c r="J63" s="11">
        <v>16.0512</v>
      </c>
      <c r="K63" s="11">
        <v>17.92</v>
      </c>
      <c r="L63" s="11">
        <v>19.474285714285713</v>
      </c>
      <c r="M63" s="11">
        <v>20.688000000000002</v>
      </c>
      <c r="N63" s="11">
        <v>21.802666666666667</v>
      </c>
      <c r="O63" s="11">
        <v>22.6944</v>
      </c>
      <c r="P63" s="11">
        <v>24.483839999999997</v>
      </c>
      <c r="Q63" s="11">
        <v>25.8432</v>
      </c>
      <c r="R63" s="11">
        <v>27.055542857142857</v>
      </c>
      <c r="S63" s="11">
        <v>27.422400000000003</v>
      </c>
      <c r="T63" s="11">
        <v>27.50592</v>
      </c>
      <c r="U63" s="11">
        <v>27.561600000000002</v>
      </c>
      <c r="V63" s="11">
        <v>27.6312</v>
      </c>
      <c r="W63" s="11">
        <v>27.672959999999996</v>
      </c>
      <c r="X63" s="11">
        <v>27.75648</v>
      </c>
      <c r="Y63" s="16" t="s">
        <v>401</v>
      </c>
    </row>
    <row r="64" spans="1:25" ht="18.75" customHeight="1">
      <c r="A64" s="235" t="s">
        <v>22</v>
      </c>
      <c r="B64" s="11">
        <v>0.16666666666666669</v>
      </c>
      <c r="C64" s="11">
        <v>0.14285714285714285</v>
      </c>
      <c r="D64" s="11">
        <v>0.125</v>
      </c>
      <c r="E64" s="11">
        <v>0.1</v>
      </c>
      <c r="F64" s="11">
        <v>0.08333333333333334</v>
      </c>
      <c r="G64" s="11">
        <v>0.6211428571428572</v>
      </c>
      <c r="H64" s="11">
        <v>3.41</v>
      </c>
      <c r="I64" s="11">
        <v>5.4478888888888894</v>
      </c>
      <c r="J64" s="11">
        <v>7.29</v>
      </c>
      <c r="K64" s="11">
        <v>10.137666666666668</v>
      </c>
      <c r="L64" s="11">
        <v>13.128428571428575</v>
      </c>
      <c r="M64" s="11">
        <v>14.663875</v>
      </c>
      <c r="N64" s="11">
        <v>16.573333333333334</v>
      </c>
      <c r="O64" s="11">
        <v>17.542099999999998</v>
      </c>
      <c r="P64" s="11">
        <v>20.753639999999997</v>
      </c>
      <c r="Q64" s="11">
        <v>21.919633333333337</v>
      </c>
      <c r="R64" s="11">
        <v>22.855742857142857</v>
      </c>
      <c r="S64" s="11">
        <v>23.6361</v>
      </c>
      <c r="T64" s="11">
        <v>24.884259999999998</v>
      </c>
      <c r="U64" s="11">
        <v>25.853566666666673</v>
      </c>
      <c r="V64" s="11">
        <v>27.2769125</v>
      </c>
      <c r="W64" s="11">
        <v>28.28021</v>
      </c>
      <c r="X64" s="11">
        <v>30.772795</v>
      </c>
      <c r="Y64" s="16" t="s">
        <v>402</v>
      </c>
    </row>
    <row r="65" spans="1:25" ht="18.75" customHeight="1">
      <c r="A65" s="235" t="s">
        <v>23</v>
      </c>
      <c r="B65" s="255">
        <v>0</v>
      </c>
      <c r="C65" s="255">
        <v>0</v>
      </c>
      <c r="D65" s="255">
        <v>0.8435</v>
      </c>
      <c r="E65" s="255">
        <v>2.5492</v>
      </c>
      <c r="F65" s="255">
        <v>4.944000000000001</v>
      </c>
      <c r="G65" s="255">
        <v>9.364714285714285</v>
      </c>
      <c r="H65" s="255">
        <v>13.0725</v>
      </c>
      <c r="I65" s="255">
        <v>14.141</v>
      </c>
      <c r="J65" s="255">
        <v>14.996</v>
      </c>
      <c r="K65" s="255">
        <v>17.02616666666667</v>
      </c>
      <c r="L65" s="255">
        <v>18.53985714285714</v>
      </c>
      <c r="M65" s="255">
        <v>19.67525</v>
      </c>
      <c r="N65" s="255">
        <v>20.558277777777775</v>
      </c>
      <c r="O65" s="255">
        <v>21.58935</v>
      </c>
      <c r="P65" s="255">
        <v>23.48656</v>
      </c>
      <c r="Q65" s="255">
        <v>24.751333333333335</v>
      </c>
      <c r="R65" s="255">
        <v>25.654742857142853</v>
      </c>
      <c r="S65" s="255">
        <v>26.357425</v>
      </c>
      <c r="T65" s="255">
        <v>27.596940000000004</v>
      </c>
      <c r="U65" s="255">
        <v>28.423283333333334</v>
      </c>
      <c r="V65" s="255">
        <v>29.456212499999996</v>
      </c>
      <c r="W65" s="255">
        <v>30.113629999999997</v>
      </c>
      <c r="X65" s="255">
        <v>31.580945</v>
      </c>
      <c r="Y65" s="16" t="s">
        <v>403</v>
      </c>
    </row>
    <row r="66" spans="1:25" ht="18.75" customHeight="1">
      <c r="A66" s="235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16"/>
    </row>
    <row r="67" spans="1:25" ht="18.75" customHeight="1">
      <c r="A67" s="236" t="s">
        <v>91</v>
      </c>
      <c r="B67" s="255">
        <v>0</v>
      </c>
      <c r="C67" s="255">
        <v>0</v>
      </c>
      <c r="D67" s="255">
        <v>0.1465</v>
      </c>
      <c r="E67" s="255">
        <v>0.2712</v>
      </c>
      <c r="F67" s="255">
        <v>0.35433333333333333</v>
      </c>
      <c r="G67" s="255">
        <v>0.4217142857142857</v>
      </c>
      <c r="H67" s="255">
        <v>0.479</v>
      </c>
      <c r="I67" s="255">
        <v>0.6564444444444444</v>
      </c>
      <c r="J67" s="255">
        <v>0.8548</v>
      </c>
      <c r="K67" s="255">
        <v>1.1820000000000002</v>
      </c>
      <c r="L67" s="255">
        <v>1.4374285714285715</v>
      </c>
      <c r="M67" s="255">
        <v>1.99825</v>
      </c>
      <c r="N67" s="255">
        <v>2.5095555555555555</v>
      </c>
      <c r="O67" s="255">
        <v>2.9186</v>
      </c>
      <c r="P67" s="255">
        <v>4.0896</v>
      </c>
      <c r="Q67" s="255">
        <v>5.1724</v>
      </c>
      <c r="R67" s="255">
        <v>6.082857142857143</v>
      </c>
      <c r="S67" s="255">
        <v>6.9725</v>
      </c>
      <c r="T67" s="255">
        <v>8.218</v>
      </c>
      <c r="U67" s="255">
        <v>9.048333333333334</v>
      </c>
      <c r="V67" s="255">
        <v>10.08625</v>
      </c>
      <c r="W67" s="255">
        <v>10.709</v>
      </c>
      <c r="X67" s="255">
        <v>11.4701</v>
      </c>
      <c r="Y67" s="16" t="s">
        <v>427</v>
      </c>
    </row>
    <row r="68" spans="2:12" ht="18.75" customHeight="1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</row>
    <row r="69" spans="2:12" ht="18.75" customHeight="1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</row>
    <row r="70" spans="2:12" ht="18.75" customHeight="1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</row>
    <row r="71" spans="2:12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</row>
    <row r="72" spans="2:12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</row>
    <row r="73" spans="2:12" ht="18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</row>
    <row r="74" spans="2:12" ht="18.75" customHeight="1"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</row>
    <row r="75" spans="2:12" ht="18.75" customHeight="1"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</row>
    <row r="76" spans="2:12" ht="12.75"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</row>
    <row r="77" spans="2:12" ht="12.75"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</row>
    <row r="78" spans="2:12" ht="12.75"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</row>
    <row r="79" spans="2:12" ht="12.75"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</row>
    <row r="80" spans="2:12" ht="12.75"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</row>
    <row r="81" spans="2:12" ht="12.75"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</row>
    <row r="82" spans="2:12" ht="12.75"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</row>
    <row r="83" spans="2:12" ht="12.75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</row>
    <row r="84" spans="2:12" ht="12.75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</row>
    <row r="85" spans="2:12" ht="12.75"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</row>
    <row r="86" spans="2:12" ht="12.75"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</row>
    <row r="87" spans="2:12" ht="12.75"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</row>
    <row r="88" spans="2:12" ht="12.75"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</row>
    <row r="89" spans="2:12" ht="12.75"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</row>
    <row r="90" spans="2:12" ht="12.75"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</row>
    <row r="91" spans="2:12" ht="12.75"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</row>
    <row r="92" spans="2:12" ht="12.75"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</row>
    <row r="93" spans="2:12" ht="12.75"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</row>
    <row r="94" spans="2:12" ht="12.75"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</row>
    <row r="95" spans="2:12" ht="12.75"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</row>
    <row r="96" spans="2:12" ht="12.75"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</row>
    <row r="97" spans="2:12" ht="12.75"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</row>
    <row r="98" spans="2:12" ht="12.75"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</row>
    <row r="99" spans="2:12" ht="12.75"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</row>
    <row r="100" spans="2:12" ht="12.75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</row>
    <row r="101" spans="2:12" ht="12.75"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2:12" ht="12.7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</row>
    <row r="103" spans="2:12" ht="12.75"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</row>
    <row r="104" spans="2:12" ht="12.75"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</row>
    <row r="105" spans="2:12" ht="12.75"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</row>
    <row r="106" spans="2:12" ht="12.75"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</row>
    <row r="107" spans="2:12" ht="12.75"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</row>
    <row r="108" spans="2:12" ht="12.75"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</row>
    <row r="109" spans="2:12" ht="12.75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</row>
    <row r="110" spans="2:12" ht="12.75"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</row>
    <row r="111" spans="2:12" ht="12.75"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</row>
    <row r="112" spans="2:12" ht="12.75"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</row>
    <row r="113" spans="2:12" ht="12.75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</row>
    <row r="114" spans="2:12" ht="12.75"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2:12" ht="12.75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</row>
    <row r="116" spans="2:12" ht="12.75"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</row>
    <row r="117" spans="2:12" ht="12.75"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</row>
    <row r="118" spans="2:12" ht="12.75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</row>
    <row r="119" spans="2:12" ht="12.75"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</row>
    <row r="120" spans="2:12" ht="12.75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</row>
  </sheetData>
  <mergeCells count="6">
    <mergeCell ref="M9:X9"/>
    <mergeCell ref="M39:X39"/>
    <mergeCell ref="B39:L39"/>
    <mergeCell ref="B6:L6"/>
    <mergeCell ref="M6:X6"/>
    <mergeCell ref="B9:L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48" r:id="rId1"/>
  <headerFooter alignWithMargins="0">
    <oddHeader>&amp;C&amp;"Helvetica,Fett"&amp;12 2009</oddHeader>
    <oddFooter>&amp;L38-39&amp;C&amp;"Helvetica,Standard" Eidg. Steuerverwaltung  -  Administration fédérale des contributions  -  Amministrazione federale delle contribuzioni</oddFooter>
  </headerFooter>
  <colBreaks count="1" manualBreakCount="1">
    <brk id="12" max="6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AG1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1.140625" style="4" customWidth="1"/>
    <col min="2" max="2" width="13.7109375" style="4" bestFit="1" customWidth="1"/>
    <col min="3" max="13" width="11.7109375" style="4" customWidth="1"/>
    <col min="14" max="15" width="12.7109375" style="201" customWidth="1"/>
    <col min="16" max="16" width="14.7109375" style="201" customWidth="1"/>
    <col min="17" max="18" width="5.7109375" style="203" customWidth="1"/>
    <col min="19" max="19" width="4.7109375" style="203" customWidth="1"/>
    <col min="20" max="24" width="5.7109375" style="203" customWidth="1"/>
    <col min="25" max="33" width="12.7109375" style="201" customWidth="1"/>
    <col min="34" max="16384" width="12.7109375" style="4" customWidth="1"/>
  </cols>
  <sheetData>
    <row r="1" spans="1:33" s="474" customFormat="1" ht="18.75" customHeight="1">
      <c r="A1" s="475" t="s">
        <v>268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2"/>
      <c r="O1" s="472"/>
      <c r="P1" s="472"/>
      <c r="Q1" s="473"/>
      <c r="R1" s="473"/>
      <c r="S1" s="473"/>
      <c r="T1" s="473"/>
      <c r="U1" s="473"/>
      <c r="V1" s="473"/>
      <c r="W1" s="473"/>
      <c r="X1" s="473"/>
      <c r="Y1" s="472"/>
      <c r="Z1" s="472"/>
      <c r="AA1" s="472"/>
      <c r="AB1" s="472"/>
      <c r="AC1" s="472"/>
      <c r="AD1" s="472"/>
      <c r="AE1" s="472"/>
      <c r="AF1" s="472"/>
      <c r="AG1" s="472"/>
    </row>
    <row r="2" spans="1:13" ht="35.25" customHeight="1">
      <c r="A2" s="609" t="s">
        <v>151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3" spans="2:13" ht="18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ht="18.75" customHeight="1">
      <c r="A4" s="7" t="s">
        <v>63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616" t="s">
        <v>35</v>
      </c>
      <c r="B5" s="616"/>
      <c r="C5" s="616"/>
      <c r="D5" s="616"/>
      <c r="E5" s="616"/>
      <c r="F5" s="616"/>
      <c r="G5" s="616"/>
      <c r="H5" s="616"/>
      <c r="I5" s="616"/>
      <c r="J5" s="616"/>
    </row>
    <row r="6" ht="18.75" customHeight="1">
      <c r="A6" s="445" t="s">
        <v>36</v>
      </c>
    </row>
    <row r="7" ht="18.75" customHeight="1">
      <c r="A7" s="3"/>
    </row>
    <row r="8" ht="18.75" customHeight="1">
      <c r="A8" s="6">
        <v>18</v>
      </c>
    </row>
    <row r="9" spans="1:13" ht="18.75" customHeight="1" thickBot="1">
      <c r="A9" s="7" t="s">
        <v>10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3" ht="18.75" customHeight="1" thickBot="1">
      <c r="A10" s="7" t="s">
        <v>11</v>
      </c>
      <c r="B10" s="610" t="s">
        <v>297</v>
      </c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2"/>
    </row>
    <row r="11" spans="1:33" s="194" customFormat="1" ht="18.75" customHeight="1">
      <c r="A11" s="7" t="s">
        <v>295</v>
      </c>
      <c r="B11" s="199">
        <v>20000</v>
      </c>
      <c r="C11" s="199">
        <v>30000</v>
      </c>
      <c r="D11" s="199">
        <v>40000</v>
      </c>
      <c r="E11" s="199">
        <v>50000</v>
      </c>
      <c r="F11" s="199">
        <v>60000</v>
      </c>
      <c r="G11" s="199">
        <v>70000</v>
      </c>
      <c r="H11" s="199">
        <v>80000</v>
      </c>
      <c r="I11" s="199">
        <v>90000</v>
      </c>
      <c r="J11" s="199">
        <v>100000</v>
      </c>
      <c r="K11" s="199">
        <v>150000</v>
      </c>
      <c r="L11" s="199">
        <v>200000</v>
      </c>
      <c r="M11" s="199">
        <v>500000</v>
      </c>
      <c r="N11" s="202"/>
      <c r="O11" s="202"/>
      <c r="P11" s="202"/>
      <c r="Q11" s="204"/>
      <c r="R11" s="204"/>
      <c r="S11" s="204"/>
      <c r="T11" s="204"/>
      <c r="U11" s="204"/>
      <c r="V11" s="204"/>
      <c r="W11" s="204"/>
      <c r="X11" s="204"/>
      <c r="Y11" s="202"/>
      <c r="Z11" s="202"/>
      <c r="AA11" s="202"/>
      <c r="AB11" s="202"/>
      <c r="AC11" s="202"/>
      <c r="AD11" s="202"/>
      <c r="AE11" s="202"/>
      <c r="AF11" s="202"/>
      <c r="AG11" s="202"/>
    </row>
    <row r="12" spans="1:33" s="194" customFormat="1" ht="18.75" customHeight="1">
      <c r="A12" s="7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202"/>
      <c r="O12" s="202"/>
      <c r="P12" s="202"/>
      <c r="Q12" s="204"/>
      <c r="R12" s="204"/>
      <c r="S12" s="204"/>
      <c r="T12" s="204"/>
      <c r="U12" s="204"/>
      <c r="V12" s="204"/>
      <c r="W12" s="204"/>
      <c r="X12" s="204"/>
      <c r="Y12" s="202"/>
      <c r="Z12" s="202"/>
      <c r="AA12" s="202"/>
      <c r="AB12" s="202"/>
      <c r="AC12" s="202"/>
      <c r="AD12" s="202"/>
      <c r="AE12" s="202"/>
      <c r="AF12" s="202"/>
      <c r="AG12" s="202"/>
    </row>
    <row r="13" spans="1:33" s="194" customFormat="1" ht="18.75" customHeight="1">
      <c r="A13" s="192"/>
      <c r="B13" s="613" t="s">
        <v>267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5"/>
      <c r="N13" s="202"/>
      <c r="O13" s="202"/>
      <c r="P13" s="202"/>
      <c r="Q13" s="204"/>
      <c r="R13" s="204"/>
      <c r="S13" s="204"/>
      <c r="T13" s="204"/>
      <c r="U13" s="204"/>
      <c r="V13" s="204"/>
      <c r="W13" s="204"/>
      <c r="X13" s="204"/>
      <c r="Y13" s="202"/>
      <c r="Z13" s="202"/>
      <c r="AA13" s="202"/>
      <c r="AB13" s="202"/>
      <c r="AC13" s="202"/>
      <c r="AD13" s="202"/>
      <c r="AE13" s="202"/>
      <c r="AF13" s="202"/>
      <c r="AG13" s="202"/>
    </row>
    <row r="14" spans="1:13" ht="18.75" customHeight="1">
      <c r="A14" s="9" t="s">
        <v>170</v>
      </c>
      <c r="B14" s="15">
        <v>82.8</v>
      </c>
      <c r="C14" s="15">
        <v>218.5</v>
      </c>
      <c r="D14" s="15">
        <v>400.2</v>
      </c>
      <c r="E14" s="15">
        <v>607.2</v>
      </c>
      <c r="F14" s="15">
        <v>869.4</v>
      </c>
      <c r="G14" s="15">
        <v>1166.1</v>
      </c>
      <c r="H14" s="15">
        <v>1384.6</v>
      </c>
      <c r="I14" s="15">
        <v>1610</v>
      </c>
      <c r="J14" s="15">
        <v>2017.1</v>
      </c>
      <c r="K14" s="15">
        <v>3726</v>
      </c>
      <c r="L14" s="15">
        <v>5290</v>
      </c>
      <c r="M14" s="15">
        <v>15906.8</v>
      </c>
    </row>
    <row r="15" spans="1:13" ht="18.75" customHeight="1">
      <c r="A15" s="9" t="s">
        <v>68</v>
      </c>
      <c r="B15" s="15">
        <v>88.95</v>
      </c>
      <c r="C15" s="15">
        <v>824.05</v>
      </c>
      <c r="D15" s="15">
        <v>1663.9</v>
      </c>
      <c r="E15" s="15">
        <v>2176.5</v>
      </c>
      <c r="F15" s="15">
        <v>2220.25</v>
      </c>
      <c r="G15" s="15">
        <v>2388.15</v>
      </c>
      <c r="H15" s="15">
        <v>2817.05</v>
      </c>
      <c r="I15" s="15">
        <v>3193.35</v>
      </c>
      <c r="J15" s="15">
        <v>3516</v>
      </c>
      <c r="K15" s="15">
        <v>5524.1</v>
      </c>
      <c r="L15" s="15">
        <v>7440.600000000006</v>
      </c>
      <c r="M15" s="15">
        <v>17540.6</v>
      </c>
    </row>
    <row r="16" spans="1:13" ht="18.75" customHeight="1">
      <c r="A16" s="9" t="s">
        <v>71</v>
      </c>
      <c r="B16" s="15">
        <v>31.5</v>
      </c>
      <c r="C16" s="15">
        <v>677.2</v>
      </c>
      <c r="D16" s="15">
        <v>882</v>
      </c>
      <c r="E16" s="15">
        <v>1071</v>
      </c>
      <c r="F16" s="15">
        <v>1354.5</v>
      </c>
      <c r="G16" s="15">
        <v>1543.5</v>
      </c>
      <c r="H16" s="15">
        <v>1886.5</v>
      </c>
      <c r="I16" s="15">
        <v>2290.7</v>
      </c>
      <c r="J16" s="15">
        <v>2464</v>
      </c>
      <c r="K16" s="15">
        <v>4011</v>
      </c>
      <c r="L16" s="15">
        <v>5061</v>
      </c>
      <c r="M16" s="15">
        <v>12353.2</v>
      </c>
    </row>
    <row r="17" spans="1:13" ht="18.75" customHeight="1">
      <c r="A17" s="9" t="s">
        <v>74</v>
      </c>
      <c r="B17" s="15">
        <v>0</v>
      </c>
      <c r="C17" s="15">
        <v>687.96</v>
      </c>
      <c r="D17" s="15">
        <v>993.72</v>
      </c>
      <c r="E17" s="15">
        <v>1146.6</v>
      </c>
      <c r="F17" s="15">
        <v>1207.7519999999995</v>
      </c>
      <c r="G17" s="15">
        <v>1268.9039999999995</v>
      </c>
      <c r="H17" s="15">
        <v>1375.92</v>
      </c>
      <c r="I17" s="15">
        <v>1544.0880000000006</v>
      </c>
      <c r="J17" s="15">
        <v>1849.8479999999981</v>
      </c>
      <c r="K17" s="15">
        <v>2858.8559999999998</v>
      </c>
      <c r="L17" s="15">
        <v>3623.2559999999976</v>
      </c>
      <c r="M17" s="15">
        <v>8240.231999999982</v>
      </c>
    </row>
    <row r="18" spans="1:13" ht="18.75" customHeight="1">
      <c r="A18" s="9" t="s">
        <v>77</v>
      </c>
      <c r="B18" s="15">
        <v>-9.199999999999989</v>
      </c>
      <c r="C18" s="15">
        <v>222.7</v>
      </c>
      <c r="D18" s="15">
        <v>477.55</v>
      </c>
      <c r="E18" s="15">
        <v>513.4</v>
      </c>
      <c r="F18" s="15">
        <v>618.25</v>
      </c>
      <c r="G18" s="15">
        <v>985.4000000000005</v>
      </c>
      <c r="H18" s="15">
        <v>1124.25</v>
      </c>
      <c r="I18" s="15">
        <v>1329.45</v>
      </c>
      <c r="J18" s="15">
        <v>1506.95</v>
      </c>
      <c r="K18" s="15">
        <v>2066.65</v>
      </c>
      <c r="L18" s="15">
        <v>2726.9</v>
      </c>
      <c r="M18" s="15">
        <v>6608.6</v>
      </c>
    </row>
    <row r="19" spans="1:13" ht="18.75" customHeight="1">
      <c r="A19" s="9" t="s">
        <v>80</v>
      </c>
      <c r="B19" s="15">
        <v>543.6</v>
      </c>
      <c r="C19" s="15">
        <v>652.35</v>
      </c>
      <c r="D19" s="15">
        <v>869.75</v>
      </c>
      <c r="E19" s="15">
        <v>1005.65</v>
      </c>
      <c r="F19" s="15">
        <v>1291.05</v>
      </c>
      <c r="G19" s="15">
        <v>1318.2</v>
      </c>
      <c r="H19" s="15">
        <v>1467.8</v>
      </c>
      <c r="I19" s="15">
        <v>1685.2</v>
      </c>
      <c r="J19" s="15">
        <v>1834.65</v>
      </c>
      <c r="K19" s="15">
        <v>2554.95</v>
      </c>
      <c r="L19" s="15">
        <v>3234.45</v>
      </c>
      <c r="M19" s="15">
        <v>7338.6</v>
      </c>
    </row>
    <row r="20" spans="1:13" ht="18.75" customHeight="1">
      <c r="A20" s="9" t="s">
        <v>83</v>
      </c>
      <c r="B20" s="15">
        <v>39.85</v>
      </c>
      <c r="C20" s="15">
        <v>370.8</v>
      </c>
      <c r="D20" s="15">
        <v>837.85</v>
      </c>
      <c r="E20" s="15">
        <v>1086.8</v>
      </c>
      <c r="F20" s="15">
        <v>1313.35</v>
      </c>
      <c r="G20" s="15">
        <v>1470.1</v>
      </c>
      <c r="H20" s="15">
        <v>1678.8</v>
      </c>
      <c r="I20" s="15">
        <v>1943.45</v>
      </c>
      <c r="J20" s="15">
        <v>2237.95</v>
      </c>
      <c r="K20" s="15">
        <v>3536.1</v>
      </c>
      <c r="L20" s="15">
        <v>4512.5</v>
      </c>
      <c r="M20" s="15">
        <v>9616.150000000009</v>
      </c>
    </row>
    <row r="21" spans="1:13" ht="18.75" customHeight="1">
      <c r="A21" s="9" t="s">
        <v>86</v>
      </c>
      <c r="B21" s="15">
        <v>233.7</v>
      </c>
      <c r="C21" s="15">
        <v>453.4</v>
      </c>
      <c r="D21" s="15">
        <v>866.75</v>
      </c>
      <c r="E21" s="15">
        <v>1000.1</v>
      </c>
      <c r="F21" s="15">
        <v>1642.15</v>
      </c>
      <c r="G21" s="15">
        <v>2053.6</v>
      </c>
      <c r="H21" s="15">
        <v>2305.05</v>
      </c>
      <c r="I21" s="15">
        <v>2514.6</v>
      </c>
      <c r="J21" s="15">
        <v>2703.2</v>
      </c>
      <c r="K21" s="15">
        <v>4114.8</v>
      </c>
      <c r="L21" s="15">
        <v>5257.800000000007</v>
      </c>
      <c r="M21" s="15">
        <v>14256.05</v>
      </c>
    </row>
    <row r="22" spans="1:13" ht="18.75" customHeight="1">
      <c r="A22" s="9" t="s">
        <v>89</v>
      </c>
      <c r="B22" s="15">
        <v>6.75</v>
      </c>
      <c r="C22" s="15">
        <v>72.5</v>
      </c>
      <c r="D22" s="15">
        <v>295.95</v>
      </c>
      <c r="E22" s="15">
        <v>410.7</v>
      </c>
      <c r="F22" s="15">
        <v>682.5</v>
      </c>
      <c r="G22" s="15">
        <v>869.75</v>
      </c>
      <c r="H22" s="15">
        <v>1057</v>
      </c>
      <c r="I22" s="15">
        <v>1636.85</v>
      </c>
      <c r="J22" s="15">
        <v>1562.85</v>
      </c>
      <c r="K22" s="15">
        <v>2361.6</v>
      </c>
      <c r="L22" s="15">
        <v>3085.7</v>
      </c>
      <c r="M22" s="15">
        <v>6317.8</v>
      </c>
    </row>
    <row r="23" spans="1:13" ht="18.75" customHeight="1">
      <c r="A23" s="9" t="s">
        <v>65</v>
      </c>
      <c r="B23" s="15">
        <v>-31.35</v>
      </c>
      <c r="C23" s="15">
        <v>-49.7</v>
      </c>
      <c r="D23" s="15">
        <v>-45.34999999999991</v>
      </c>
      <c r="E23" s="15">
        <v>429.35</v>
      </c>
      <c r="F23" s="15">
        <v>926.15</v>
      </c>
      <c r="G23" s="15">
        <v>1829.35</v>
      </c>
      <c r="H23" s="15">
        <v>2224.9</v>
      </c>
      <c r="I23" s="15">
        <v>2739.9</v>
      </c>
      <c r="J23" s="15">
        <v>3081.75</v>
      </c>
      <c r="K23" s="15">
        <v>5283</v>
      </c>
      <c r="L23" s="15">
        <v>6679.5</v>
      </c>
      <c r="M23" s="15">
        <v>13808.65</v>
      </c>
    </row>
    <row r="24" spans="1:13" ht="18.75" customHeight="1">
      <c r="A24" s="9" t="s">
        <v>69</v>
      </c>
      <c r="B24" s="15">
        <v>0</v>
      </c>
      <c r="C24" s="15">
        <v>45.79999999999984</v>
      </c>
      <c r="D24" s="15">
        <v>1101.2</v>
      </c>
      <c r="E24" s="15">
        <v>1222.4</v>
      </c>
      <c r="F24" s="15">
        <v>1413.8</v>
      </c>
      <c r="G24" s="15">
        <v>2128.95</v>
      </c>
      <c r="H24" s="15">
        <v>2506.2</v>
      </c>
      <c r="I24" s="15">
        <v>2843.55</v>
      </c>
      <c r="J24" s="15">
        <v>3029.95</v>
      </c>
      <c r="K24" s="15">
        <v>4486</v>
      </c>
      <c r="L24" s="15">
        <v>6034.95</v>
      </c>
      <c r="M24" s="15">
        <v>14935.5</v>
      </c>
    </row>
    <row r="25" spans="1:13" ht="18.75" customHeight="1">
      <c r="A25" s="9" t="s">
        <v>72</v>
      </c>
      <c r="B25" s="15">
        <v>0</v>
      </c>
      <c r="C25" s="15">
        <v>87.3</v>
      </c>
      <c r="D25" s="15">
        <v>309.85</v>
      </c>
      <c r="E25" s="15">
        <v>2344.55</v>
      </c>
      <c r="F25" s="15">
        <v>2643.4</v>
      </c>
      <c r="G25" s="15">
        <v>2927.65</v>
      </c>
      <c r="H25" s="15">
        <v>3231.4</v>
      </c>
      <c r="I25" s="15">
        <v>3516.05</v>
      </c>
      <c r="J25" s="15">
        <v>3796.15</v>
      </c>
      <c r="K25" s="15">
        <v>5240.15</v>
      </c>
      <c r="L25" s="15">
        <v>6875</v>
      </c>
      <c r="M25" s="15">
        <v>15655.8</v>
      </c>
    </row>
    <row r="26" spans="1:13" ht="18.75" customHeight="1">
      <c r="A26" s="9" t="s">
        <v>75</v>
      </c>
      <c r="B26" s="15">
        <v>0</v>
      </c>
      <c r="C26" s="15">
        <v>-43.55</v>
      </c>
      <c r="D26" s="15">
        <v>-28.5</v>
      </c>
      <c r="E26" s="15">
        <v>-54.2</v>
      </c>
      <c r="F26" s="15">
        <v>864.3</v>
      </c>
      <c r="G26" s="15">
        <v>1486.25</v>
      </c>
      <c r="H26" s="15">
        <v>1884.65</v>
      </c>
      <c r="I26" s="15">
        <v>2301.5</v>
      </c>
      <c r="J26" s="15">
        <v>2680.9</v>
      </c>
      <c r="K26" s="15">
        <v>4419.25</v>
      </c>
      <c r="L26" s="15">
        <v>6204.9</v>
      </c>
      <c r="M26" s="15">
        <v>15991.4</v>
      </c>
    </row>
    <row r="27" spans="1:13" ht="18.75" customHeight="1">
      <c r="A27" s="9" t="s">
        <v>78</v>
      </c>
      <c r="B27" s="15">
        <v>0</v>
      </c>
      <c r="C27" s="15">
        <v>207.7</v>
      </c>
      <c r="D27" s="15">
        <v>543.9</v>
      </c>
      <c r="E27" s="15">
        <v>822.95</v>
      </c>
      <c r="F27" s="15">
        <v>974.5000000000009</v>
      </c>
      <c r="G27" s="15">
        <v>915.7</v>
      </c>
      <c r="H27" s="15">
        <v>1251.05</v>
      </c>
      <c r="I27" s="15">
        <v>1687.1</v>
      </c>
      <c r="J27" s="15">
        <v>2131.15</v>
      </c>
      <c r="K27" s="15">
        <v>4758</v>
      </c>
      <c r="L27" s="15">
        <v>5980.6</v>
      </c>
      <c r="M27" s="15">
        <v>12054</v>
      </c>
    </row>
    <row r="28" spans="1:13" ht="18.75" customHeight="1">
      <c r="A28" s="9" t="s">
        <v>81</v>
      </c>
      <c r="B28" s="15">
        <v>319.8</v>
      </c>
      <c r="C28" s="15">
        <v>762.05</v>
      </c>
      <c r="D28" s="15">
        <v>1076.4</v>
      </c>
      <c r="E28" s="15">
        <v>1109.15</v>
      </c>
      <c r="F28" s="15">
        <v>1399.3</v>
      </c>
      <c r="G28" s="15">
        <v>1829.9</v>
      </c>
      <c r="H28" s="15">
        <v>2172.3</v>
      </c>
      <c r="I28" s="15">
        <v>2514.7</v>
      </c>
      <c r="J28" s="15">
        <v>2737.8</v>
      </c>
      <c r="K28" s="15">
        <v>3959.25</v>
      </c>
      <c r="L28" s="15">
        <v>5383.55</v>
      </c>
      <c r="M28" s="15">
        <v>10951.2</v>
      </c>
    </row>
    <row r="29" spans="1:13" ht="18.75" customHeight="1">
      <c r="A29" s="9" t="s">
        <v>84</v>
      </c>
      <c r="B29" s="15">
        <v>193.85</v>
      </c>
      <c r="C29" s="15">
        <v>431.8</v>
      </c>
      <c r="D29" s="15">
        <v>711.1500000000005</v>
      </c>
      <c r="E29" s="15">
        <v>1010</v>
      </c>
      <c r="F29" s="15">
        <v>1319.05</v>
      </c>
      <c r="G29" s="15">
        <v>1632.5</v>
      </c>
      <c r="H29" s="15">
        <v>1949.2</v>
      </c>
      <c r="I29" s="15">
        <v>2243.05</v>
      </c>
      <c r="J29" s="15">
        <v>2415.75</v>
      </c>
      <c r="K29" s="15">
        <v>3252.1</v>
      </c>
      <c r="L29" s="15">
        <v>4292.45</v>
      </c>
      <c r="M29" s="15">
        <v>8348.75</v>
      </c>
    </row>
    <row r="30" spans="1:13" ht="18.75" customHeight="1">
      <c r="A30" s="9" t="s">
        <v>87</v>
      </c>
      <c r="B30" s="15">
        <v>0</v>
      </c>
      <c r="C30" s="15">
        <v>564.85</v>
      </c>
      <c r="D30" s="15">
        <v>564.3</v>
      </c>
      <c r="E30" s="15">
        <v>1134</v>
      </c>
      <c r="F30" s="15">
        <v>1427.85</v>
      </c>
      <c r="G30" s="15">
        <v>1738.8</v>
      </c>
      <c r="H30" s="15">
        <v>2083.95</v>
      </c>
      <c r="I30" s="15">
        <v>2462.4</v>
      </c>
      <c r="J30" s="15">
        <v>2708.4</v>
      </c>
      <c r="K30" s="15">
        <v>4341.6</v>
      </c>
      <c r="L30" s="15">
        <v>6156</v>
      </c>
      <c r="M30" s="15">
        <v>14310</v>
      </c>
    </row>
    <row r="31" spans="1:13" ht="18.75" customHeight="1">
      <c r="A31" s="9" t="s">
        <v>90</v>
      </c>
      <c r="B31" s="15">
        <v>0</v>
      </c>
      <c r="C31" s="15">
        <v>78</v>
      </c>
      <c r="D31" s="15">
        <v>944</v>
      </c>
      <c r="E31" s="15">
        <v>1248</v>
      </c>
      <c r="F31" s="15">
        <v>1460</v>
      </c>
      <c r="G31" s="15">
        <v>1860</v>
      </c>
      <c r="H31" s="15">
        <v>2243</v>
      </c>
      <c r="I31" s="15">
        <v>2649</v>
      </c>
      <c r="J31" s="15">
        <v>2970</v>
      </c>
      <c r="K31" s="15">
        <v>4162</v>
      </c>
      <c r="L31" s="15">
        <v>4858</v>
      </c>
      <c r="M31" s="15">
        <v>12108</v>
      </c>
    </row>
    <row r="32" spans="1:13" ht="18.75" customHeight="1">
      <c r="A32" s="9" t="s">
        <v>67</v>
      </c>
      <c r="B32" s="15">
        <v>10.9</v>
      </c>
      <c r="C32" s="15">
        <v>322.6</v>
      </c>
      <c r="D32" s="15">
        <v>686.7</v>
      </c>
      <c r="E32" s="15">
        <v>828.4</v>
      </c>
      <c r="F32" s="15">
        <v>1181.6</v>
      </c>
      <c r="G32" s="15">
        <v>1495.5</v>
      </c>
      <c r="H32" s="15">
        <v>1853</v>
      </c>
      <c r="I32" s="15">
        <v>2162.6</v>
      </c>
      <c r="J32" s="15">
        <v>2570.2</v>
      </c>
      <c r="K32" s="15">
        <v>4244.5</v>
      </c>
      <c r="L32" s="15">
        <v>5398.75</v>
      </c>
      <c r="M32" s="15">
        <v>13029.9</v>
      </c>
    </row>
    <row r="33" spans="1:13" ht="18.75" customHeight="1">
      <c r="A33" s="9" t="s">
        <v>70</v>
      </c>
      <c r="B33" s="15">
        <v>0</v>
      </c>
      <c r="C33" s="15">
        <v>167.8</v>
      </c>
      <c r="D33" s="15">
        <v>687.95</v>
      </c>
      <c r="E33" s="15">
        <v>1310.4</v>
      </c>
      <c r="F33" s="15">
        <v>1602.4</v>
      </c>
      <c r="G33" s="15">
        <v>2020.75</v>
      </c>
      <c r="H33" s="15">
        <v>2260.6</v>
      </c>
      <c r="I33" s="15">
        <v>2528.1</v>
      </c>
      <c r="J33" s="15">
        <v>2836.9</v>
      </c>
      <c r="K33" s="15">
        <v>4479.75</v>
      </c>
      <c r="L33" s="15">
        <v>5779.45</v>
      </c>
      <c r="M33" s="15">
        <v>14656.95</v>
      </c>
    </row>
    <row r="34" spans="1:13" ht="18.75" customHeight="1">
      <c r="A34" s="9" t="s">
        <v>73</v>
      </c>
      <c r="B34" s="15">
        <v>0</v>
      </c>
      <c r="C34" s="15">
        <v>-245.65</v>
      </c>
      <c r="D34" s="15">
        <v>-110.05</v>
      </c>
      <c r="E34" s="15">
        <v>31.449999999999818</v>
      </c>
      <c r="F34" s="15">
        <v>673.5</v>
      </c>
      <c r="G34" s="15">
        <v>1127.75</v>
      </c>
      <c r="H34" s="15">
        <v>1621.2</v>
      </c>
      <c r="I34" s="15">
        <v>1904.8</v>
      </c>
      <c r="J34" s="15">
        <v>2348.1</v>
      </c>
      <c r="K34" s="15">
        <v>3822.1</v>
      </c>
      <c r="L34" s="15">
        <v>5448.150000000009</v>
      </c>
      <c r="M34" s="15">
        <v>14615.85</v>
      </c>
    </row>
    <row r="35" spans="1:13" ht="18.75" customHeight="1">
      <c r="A35" s="9" t="s">
        <v>76</v>
      </c>
      <c r="B35" s="15">
        <v>0</v>
      </c>
      <c r="C35" s="15">
        <v>63.3</v>
      </c>
      <c r="D35" s="15">
        <v>1250.05</v>
      </c>
      <c r="E35" s="15">
        <v>2264.2</v>
      </c>
      <c r="F35" s="15">
        <v>2691.95</v>
      </c>
      <c r="G35" s="15">
        <v>2196.9</v>
      </c>
      <c r="H35" s="15">
        <v>2200.2</v>
      </c>
      <c r="I35" s="15">
        <v>2620.1</v>
      </c>
      <c r="J35" s="15">
        <v>2916.55</v>
      </c>
      <c r="K35" s="15">
        <v>5512.15</v>
      </c>
      <c r="L35" s="15">
        <v>7320.5</v>
      </c>
      <c r="M35" s="15">
        <v>19682.8</v>
      </c>
    </row>
    <row r="36" spans="1:13" ht="18.75" customHeight="1">
      <c r="A36" s="9" t="s">
        <v>79</v>
      </c>
      <c r="B36" s="15">
        <v>-10</v>
      </c>
      <c r="C36" s="15">
        <v>764.95</v>
      </c>
      <c r="D36" s="15">
        <v>862</v>
      </c>
      <c r="E36" s="15">
        <v>902.5500000000006</v>
      </c>
      <c r="F36" s="15">
        <v>1217.55</v>
      </c>
      <c r="G36" s="15">
        <v>1491.8</v>
      </c>
      <c r="H36" s="15">
        <v>1815.45</v>
      </c>
      <c r="I36" s="15">
        <v>2202.3</v>
      </c>
      <c r="J36" s="15">
        <v>2667.6</v>
      </c>
      <c r="K36" s="15">
        <v>5395.2</v>
      </c>
      <c r="L36" s="15">
        <v>6517.7</v>
      </c>
      <c r="M36" s="15">
        <v>14058.15</v>
      </c>
    </row>
    <row r="37" spans="1:13" ht="18.75" customHeight="1">
      <c r="A37" s="9" t="s">
        <v>82</v>
      </c>
      <c r="B37" s="15">
        <v>106</v>
      </c>
      <c r="C37" s="15">
        <v>322.55</v>
      </c>
      <c r="D37" s="15">
        <v>638.4</v>
      </c>
      <c r="E37" s="15">
        <v>887.85</v>
      </c>
      <c r="F37" s="15">
        <v>1690.65</v>
      </c>
      <c r="G37" s="15">
        <v>2522.15</v>
      </c>
      <c r="H37" s="15">
        <v>2520.4</v>
      </c>
      <c r="I37" s="15">
        <v>3018.9</v>
      </c>
      <c r="J37" s="15">
        <v>3399.95</v>
      </c>
      <c r="K37" s="15">
        <v>5682.25</v>
      </c>
      <c r="L37" s="15">
        <v>7446.7</v>
      </c>
      <c r="M37" s="15">
        <v>15144.95</v>
      </c>
    </row>
    <row r="38" spans="1:13" ht="18.75" customHeight="1">
      <c r="A38" s="9" t="s">
        <v>85</v>
      </c>
      <c r="B38" s="15">
        <v>0</v>
      </c>
      <c r="C38" s="15">
        <v>0</v>
      </c>
      <c r="D38" s="15">
        <v>0</v>
      </c>
      <c r="E38" s="15">
        <v>-738.2</v>
      </c>
      <c r="F38" s="15">
        <v>-2454.4</v>
      </c>
      <c r="G38" s="15">
        <v>-2085.6</v>
      </c>
      <c r="H38" s="15">
        <v>-1922.35</v>
      </c>
      <c r="I38" s="15">
        <v>-1414.4</v>
      </c>
      <c r="J38" s="15">
        <v>-1053.8</v>
      </c>
      <c r="K38" s="15">
        <v>2551.75</v>
      </c>
      <c r="L38" s="15">
        <v>6746.45</v>
      </c>
      <c r="M38" s="15">
        <v>16719.65</v>
      </c>
    </row>
    <row r="39" spans="1:13" ht="18.75" customHeight="1">
      <c r="A39" s="9" t="s">
        <v>88</v>
      </c>
      <c r="B39" s="15">
        <v>0</v>
      </c>
      <c r="C39" s="15">
        <v>-152.9</v>
      </c>
      <c r="D39" s="15">
        <v>-256.5</v>
      </c>
      <c r="E39" s="15">
        <v>1606</v>
      </c>
      <c r="F39" s="15">
        <v>2206.25</v>
      </c>
      <c r="G39" s="15">
        <v>2550.1</v>
      </c>
      <c r="H39" s="15">
        <v>2805.15</v>
      </c>
      <c r="I39" s="15">
        <v>3060.15</v>
      </c>
      <c r="J39" s="15">
        <v>3605.2</v>
      </c>
      <c r="K39" s="15">
        <v>5220.6</v>
      </c>
      <c r="L39" s="15">
        <v>6682.55</v>
      </c>
      <c r="M39" s="15">
        <v>17840.1</v>
      </c>
    </row>
    <row r="40" spans="1:13" ht="18.75" customHeight="1">
      <c r="A40" s="9"/>
      <c r="B40" s="16"/>
      <c r="C40" s="200"/>
      <c r="D40" s="200"/>
      <c r="E40" s="200"/>
      <c r="F40" s="200"/>
      <c r="G40" s="200"/>
      <c r="H40" s="200"/>
      <c r="I40" s="200"/>
      <c r="J40" s="200"/>
      <c r="K40" s="16"/>
      <c r="L40" s="16"/>
      <c r="M40" s="16"/>
    </row>
    <row r="41" spans="1:13" ht="18.75" customHeight="1">
      <c r="A41" s="10" t="s">
        <v>91</v>
      </c>
      <c r="B41" s="15">
        <v>0</v>
      </c>
      <c r="C41" s="15">
        <v>0</v>
      </c>
      <c r="D41" s="15">
        <v>58</v>
      </c>
      <c r="E41" s="15">
        <v>58.2</v>
      </c>
      <c r="F41" s="15">
        <v>115.3</v>
      </c>
      <c r="G41" s="15">
        <v>236.7</v>
      </c>
      <c r="H41" s="15">
        <v>294.2</v>
      </c>
      <c r="I41" s="15">
        <v>425.9</v>
      </c>
      <c r="J41" s="15">
        <v>554.8</v>
      </c>
      <c r="K41" s="15">
        <v>2041.8</v>
      </c>
      <c r="L41" s="15">
        <v>3075.8</v>
      </c>
      <c r="M41" s="15">
        <v>6995.3</v>
      </c>
    </row>
    <row r="42" spans="1:13" ht="18.75" customHeight="1">
      <c r="A42" s="10" t="s">
        <v>92</v>
      </c>
      <c r="B42" s="8"/>
      <c r="C42" s="8"/>
      <c r="D42" s="205"/>
      <c r="E42" s="8"/>
      <c r="F42" s="8"/>
      <c r="G42" s="8"/>
      <c r="H42" s="8"/>
      <c r="I42" s="8"/>
      <c r="J42" s="8"/>
      <c r="K42" s="8"/>
      <c r="L42" s="8"/>
      <c r="M42" s="8"/>
    </row>
    <row r="43" spans="1:13" ht="18.75" customHeight="1">
      <c r="A43" s="10"/>
      <c r="B43" s="8"/>
      <c r="C43" s="195"/>
      <c r="D43" s="195"/>
      <c r="E43" s="195"/>
      <c r="F43" s="195"/>
      <c r="G43" s="195"/>
      <c r="H43" s="195"/>
      <c r="I43" s="195"/>
      <c r="J43" s="195"/>
      <c r="K43" s="8"/>
      <c r="L43" s="8"/>
      <c r="M43" s="8"/>
    </row>
    <row r="44" spans="1:33" s="194" customFormat="1" ht="18.75" customHeight="1">
      <c r="A44" s="196"/>
      <c r="B44" s="613" t="s">
        <v>152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5"/>
      <c r="N44" s="202"/>
      <c r="O44" s="202"/>
      <c r="P44" s="202"/>
      <c r="Q44" s="204"/>
      <c r="R44" s="204"/>
      <c r="S44" s="204"/>
      <c r="T44" s="204"/>
      <c r="U44" s="204"/>
      <c r="V44" s="204"/>
      <c r="W44" s="204"/>
      <c r="X44" s="204"/>
      <c r="Y44" s="202"/>
      <c r="Z44" s="202"/>
      <c r="AA44" s="202"/>
      <c r="AB44" s="202"/>
      <c r="AC44" s="202"/>
      <c r="AD44" s="202"/>
      <c r="AE44" s="202"/>
      <c r="AF44" s="202"/>
      <c r="AG44" s="202"/>
    </row>
    <row r="45" spans="1:25" ht="18.75" customHeight="1">
      <c r="A45" s="9" t="s">
        <v>170</v>
      </c>
      <c r="B45" s="27">
        <v>45.64498346196253</v>
      </c>
      <c r="C45" s="27">
        <v>33.46607443712664</v>
      </c>
      <c r="D45" s="27">
        <v>29.648836864720682</v>
      </c>
      <c r="E45" s="27">
        <v>27.05279572287816</v>
      </c>
      <c r="F45" s="27">
        <v>27.91997173961913</v>
      </c>
      <c r="G45" s="27">
        <v>26.855668915962305</v>
      </c>
      <c r="H45" s="27">
        <v>24.148876796428063</v>
      </c>
      <c r="I45" s="27">
        <v>22.61807760388861</v>
      </c>
      <c r="J45" s="27">
        <v>23.722773674554272</v>
      </c>
      <c r="K45" s="27">
        <v>22.351395612503847</v>
      </c>
      <c r="L45" s="27">
        <v>20.11215663910275</v>
      </c>
      <c r="M45" s="27">
        <v>15.847167110164454</v>
      </c>
      <c r="Y45" s="203"/>
    </row>
    <row r="46" spans="1:25" ht="18.75" customHeight="1">
      <c r="A46" s="9" t="s">
        <v>68</v>
      </c>
      <c r="B46" s="27">
        <v>100</v>
      </c>
      <c r="C46" s="27">
        <v>231.08524957936064</v>
      </c>
      <c r="D46" s="27">
        <v>131.6480734235303</v>
      </c>
      <c r="E46" s="27">
        <v>77.17674591777032</v>
      </c>
      <c r="F46" s="27">
        <v>47.82805381127279</v>
      </c>
      <c r="G46" s="27">
        <v>37.66798107255523</v>
      </c>
      <c r="H46" s="27">
        <v>35.21092431723015</v>
      </c>
      <c r="I46" s="27">
        <v>32.741897447990894</v>
      </c>
      <c r="J46" s="27">
        <v>30.185828285906858</v>
      </c>
      <c r="K46" s="27">
        <v>25.038810813995905</v>
      </c>
      <c r="L46" s="27">
        <v>21.79785583814641</v>
      </c>
      <c r="M46" s="27">
        <v>15.380608819784733</v>
      </c>
      <c r="Y46" s="203"/>
    </row>
    <row r="47" spans="1:25" ht="18.75" customHeight="1">
      <c r="A47" s="9" t="s">
        <v>71</v>
      </c>
      <c r="B47" s="27">
        <v>63</v>
      </c>
      <c r="C47" s="27">
        <v>195.8357432041643</v>
      </c>
      <c r="D47" s="27">
        <v>58.36035201482167</v>
      </c>
      <c r="E47" s="27">
        <v>40.48690129663932</v>
      </c>
      <c r="F47" s="27">
        <v>35.2523228274731</v>
      </c>
      <c r="G47" s="27">
        <v>29.973783862510924</v>
      </c>
      <c r="H47" s="27">
        <v>29.288930290327592</v>
      </c>
      <c r="I47" s="27">
        <v>29.194652256477585</v>
      </c>
      <c r="J47" s="27">
        <v>25.931928687196105</v>
      </c>
      <c r="K47" s="27">
        <v>22.26848767488341</v>
      </c>
      <c r="L47" s="27">
        <v>18.429102031898623</v>
      </c>
      <c r="M47" s="27">
        <v>14.001561874839208</v>
      </c>
      <c r="Y47" s="203"/>
    </row>
    <row r="48" spans="1:25" ht="18.75" customHeight="1">
      <c r="A48" s="9" t="s">
        <v>74</v>
      </c>
      <c r="B48" s="27">
        <v>0</v>
      </c>
      <c r="C48" s="27">
        <v>687.96</v>
      </c>
      <c r="D48" s="27">
        <v>75.10884024670455</v>
      </c>
      <c r="E48" s="27">
        <v>42.72504240458598</v>
      </c>
      <c r="F48" s="27">
        <v>30.556072799106193</v>
      </c>
      <c r="G48" s="27">
        <v>24.372977408439787</v>
      </c>
      <c r="H48" s="27">
        <v>21.40100092826017</v>
      </c>
      <c r="I48" s="27">
        <v>20.178164079896803</v>
      </c>
      <c r="J48" s="27">
        <v>20.842625025463867</v>
      </c>
      <c r="K48" s="27">
        <v>18.431979153986923</v>
      </c>
      <c r="L48" s="27">
        <v>16.182543703626408</v>
      </c>
      <c r="M48" s="27">
        <v>12.948821162454575</v>
      </c>
      <c r="Y48" s="203"/>
    </row>
    <row r="49" spans="1:25" ht="18.75" customHeight="1">
      <c r="A49" s="9" t="s">
        <v>77</v>
      </c>
      <c r="B49" s="27">
        <v>-4.709495776810846</v>
      </c>
      <c r="C49" s="27">
        <v>34.32226246436001</v>
      </c>
      <c r="D49" s="27">
        <v>36.412504765535665</v>
      </c>
      <c r="E49" s="27">
        <v>23.841367140336214</v>
      </c>
      <c r="F49" s="27">
        <v>20.930311288657194</v>
      </c>
      <c r="G49" s="27">
        <v>26.678940314873238</v>
      </c>
      <c r="H49" s="27">
        <v>24.02782675600295</v>
      </c>
      <c r="I49" s="27">
        <v>23.44026870487422</v>
      </c>
      <c r="J49" s="27">
        <v>22.432362025975944</v>
      </c>
      <c r="K49" s="27">
        <v>16.201331917011927</v>
      </c>
      <c r="L49" s="27">
        <v>14.191923266083606</v>
      </c>
      <c r="M49" s="27">
        <v>11.447150077773966</v>
      </c>
      <c r="Y49" s="203"/>
    </row>
    <row r="50" spans="1:13" ht="18.75" customHeight="1">
      <c r="A50" s="9" t="s">
        <v>80</v>
      </c>
      <c r="B50" s="27">
        <v>235.32467532467533</v>
      </c>
      <c r="C50" s="27">
        <v>52.17756448710257</v>
      </c>
      <c r="D50" s="27">
        <v>41.02497582604184</v>
      </c>
      <c r="E50" s="27">
        <v>33.183198046591414</v>
      </c>
      <c r="F50" s="27">
        <v>32.98585827616603</v>
      </c>
      <c r="G50" s="27">
        <v>26.35793767433492</v>
      </c>
      <c r="H50" s="27">
        <v>24.216726336803536</v>
      </c>
      <c r="I50" s="27">
        <v>23.574835974987057</v>
      </c>
      <c r="J50" s="27">
        <v>21.95121951219514</v>
      </c>
      <c r="K50" s="27">
        <v>17.70269287132212</v>
      </c>
      <c r="L50" s="27">
        <v>15.740909721360405</v>
      </c>
      <c r="M50" s="27">
        <v>12.826603325415673</v>
      </c>
    </row>
    <row r="51" spans="1:13" ht="18.75" customHeight="1">
      <c r="A51" s="9" t="s">
        <v>83</v>
      </c>
      <c r="B51" s="27">
        <v>79.7</v>
      </c>
      <c r="C51" s="27">
        <v>111.435011269722</v>
      </c>
      <c r="D51" s="27">
        <v>76.64547408864291</v>
      </c>
      <c r="E51" s="27">
        <v>50.290368108095606</v>
      </c>
      <c r="F51" s="27">
        <v>40.05459147884961</v>
      </c>
      <c r="G51" s="27">
        <v>32.69686287156791</v>
      </c>
      <c r="H51" s="27">
        <v>29.382011656194763</v>
      </c>
      <c r="I51" s="27">
        <v>27.847910815613037</v>
      </c>
      <c r="J51" s="27">
        <v>26.967801797893628</v>
      </c>
      <c r="K51" s="27">
        <v>23.323505550388816</v>
      </c>
      <c r="L51" s="27">
        <v>19.98790759274723</v>
      </c>
      <c r="M51" s="27">
        <v>13.735139898844917</v>
      </c>
    </row>
    <row r="52" spans="1:13" ht="18.75" customHeight="1">
      <c r="A52" s="9" t="s">
        <v>86</v>
      </c>
      <c r="B52" s="27">
        <v>328.6919831223629</v>
      </c>
      <c r="C52" s="27">
        <v>40.431603352951655</v>
      </c>
      <c r="D52" s="27">
        <v>37.55009206108524</v>
      </c>
      <c r="E52" s="27">
        <v>30.10807718939094</v>
      </c>
      <c r="F52" s="27">
        <v>38.835743593988326</v>
      </c>
      <c r="G52" s="27">
        <v>35.359953165624916</v>
      </c>
      <c r="H52" s="27">
        <v>30.627823545043807</v>
      </c>
      <c r="I52" s="27">
        <v>27.07874545699287</v>
      </c>
      <c r="J52" s="27">
        <v>24.378739848579805</v>
      </c>
      <c r="K52" s="27">
        <v>19.921279284251515</v>
      </c>
      <c r="L52" s="27">
        <v>16.99227271405166</v>
      </c>
      <c r="M52" s="27">
        <v>14.362678525372369</v>
      </c>
    </row>
    <row r="53" spans="1:13" ht="18.75" customHeight="1">
      <c r="A53" s="9" t="s">
        <v>89</v>
      </c>
      <c r="B53" s="27">
        <v>111.57024793388429</v>
      </c>
      <c r="C53" s="27">
        <v>40.011037527593835</v>
      </c>
      <c r="D53" s="27">
        <v>53.84335486218503</v>
      </c>
      <c r="E53" s="27">
        <v>38.41548966420354</v>
      </c>
      <c r="F53" s="27">
        <v>41.850625459896996</v>
      </c>
      <c r="G53" s="27">
        <v>38.50240155824609</v>
      </c>
      <c r="H53" s="27">
        <v>35.84205082992825</v>
      </c>
      <c r="I53" s="27">
        <v>44.49957181888619</v>
      </c>
      <c r="J53" s="27">
        <v>32.36887070884895</v>
      </c>
      <c r="K53" s="27">
        <v>23.884702907711784</v>
      </c>
      <c r="L53" s="27">
        <v>19.476863453029438</v>
      </c>
      <c r="M53" s="27">
        <v>12.346470357175651</v>
      </c>
    </row>
    <row r="54" spans="1:16" ht="18.75" customHeight="1">
      <c r="A54" s="9" t="s">
        <v>65</v>
      </c>
      <c r="B54" s="27">
        <v>-20.24539877300613</v>
      </c>
      <c r="C54" s="27">
        <v>-7.847161916791671</v>
      </c>
      <c r="D54" s="27">
        <v>-2.5618574172409843</v>
      </c>
      <c r="E54" s="27">
        <v>14.566581849024594</v>
      </c>
      <c r="F54" s="27">
        <v>21.39285095570826</v>
      </c>
      <c r="G54" s="27">
        <v>32.12119083781817</v>
      </c>
      <c r="H54" s="27">
        <v>30.45951440560207</v>
      </c>
      <c r="I54" s="27">
        <v>30.441134806930606</v>
      </c>
      <c r="J54" s="27">
        <v>28.370932625076524</v>
      </c>
      <c r="K54" s="27">
        <v>25.309966847440737</v>
      </c>
      <c r="L54" s="27">
        <v>20.720687184164237</v>
      </c>
      <c r="M54" s="27">
        <v>12.743944419526253</v>
      </c>
      <c r="P54" s="203"/>
    </row>
    <row r="55" spans="1:13" ht="18.75" customHeight="1">
      <c r="A55" s="9" t="s">
        <v>69</v>
      </c>
      <c r="B55" s="27">
        <v>0</v>
      </c>
      <c r="C55" s="27">
        <v>5.899021123132385</v>
      </c>
      <c r="D55" s="27">
        <v>52.06865572840324</v>
      </c>
      <c r="E55" s="27">
        <v>34.39940341348791</v>
      </c>
      <c r="F55" s="27">
        <v>28.767053605038022</v>
      </c>
      <c r="G55" s="27">
        <v>33.962128704974</v>
      </c>
      <c r="H55" s="27">
        <v>31.106449791171475</v>
      </c>
      <c r="I55" s="27">
        <v>28.681009440813348</v>
      </c>
      <c r="J55" s="27">
        <v>25.413074110108337</v>
      </c>
      <c r="K55" s="27">
        <v>20.041503693560653</v>
      </c>
      <c r="L55" s="27">
        <v>17.82779711887413</v>
      </c>
      <c r="M55" s="27">
        <v>13.642741135483824</v>
      </c>
    </row>
    <row r="56" spans="1:13" ht="18.75" customHeight="1">
      <c r="A56" s="9" t="s">
        <v>72</v>
      </c>
      <c r="B56" s="27">
        <v>0</v>
      </c>
      <c r="C56" s="27">
        <v>100</v>
      </c>
      <c r="D56" s="27">
        <v>225.838192419825</v>
      </c>
      <c r="E56" s="27">
        <v>406.1585101775661</v>
      </c>
      <c r="F56" s="27">
        <v>95.09488263333033</v>
      </c>
      <c r="G56" s="27">
        <v>58.41514026896523</v>
      </c>
      <c r="H56" s="27">
        <v>44.563043867996086</v>
      </c>
      <c r="I56" s="27">
        <v>36.9596981036875</v>
      </c>
      <c r="J56" s="27">
        <v>32.22633949225995</v>
      </c>
      <c r="K56" s="27">
        <v>21.78743308559847</v>
      </c>
      <c r="L56" s="27">
        <v>17.975689024501843</v>
      </c>
      <c r="M56" s="27">
        <v>15.09716707529635</v>
      </c>
    </row>
    <row r="57" spans="1:13" ht="18.75" customHeight="1">
      <c r="A57" s="9" t="s">
        <v>75</v>
      </c>
      <c r="B57" s="27">
        <v>0</v>
      </c>
      <c r="C57" s="27">
        <v>-14.346895074946454</v>
      </c>
      <c r="D57" s="27">
        <v>-6.701152127909711</v>
      </c>
      <c r="E57" s="27">
        <v>-4.356738073228572</v>
      </c>
      <c r="F57" s="27">
        <v>35.91448338908395</v>
      </c>
      <c r="G57" s="27">
        <v>38.98105042292309</v>
      </c>
      <c r="H57" s="27">
        <v>34.73945180733997</v>
      </c>
      <c r="I57" s="27">
        <v>31.89572737225773</v>
      </c>
      <c r="J57" s="27">
        <v>29.255171134403138</v>
      </c>
      <c r="K57" s="27">
        <v>22.025383329138478</v>
      </c>
      <c r="L57" s="27">
        <v>19.284518834953865</v>
      </c>
      <c r="M57" s="27">
        <v>14.1738076076282</v>
      </c>
    </row>
    <row r="58" spans="1:13" ht="18.75" customHeight="1">
      <c r="A58" s="9" t="s">
        <v>78</v>
      </c>
      <c r="B58" s="27">
        <v>0</v>
      </c>
      <c r="C58" s="27">
        <v>35.64747275379732</v>
      </c>
      <c r="D58" s="27">
        <v>33.397807865892965</v>
      </c>
      <c r="E58" s="27">
        <v>29.05537804296785</v>
      </c>
      <c r="F58" s="27">
        <v>23.401010962094947</v>
      </c>
      <c r="G58" s="27">
        <v>16.120059853886097</v>
      </c>
      <c r="H58" s="27">
        <v>17.534847539823275</v>
      </c>
      <c r="I58" s="27">
        <v>19.60194264999768</v>
      </c>
      <c r="J58" s="27">
        <v>20.943110683084537</v>
      </c>
      <c r="K58" s="27">
        <v>25.04230296554973</v>
      </c>
      <c r="L58" s="27">
        <v>19.90742975263007</v>
      </c>
      <c r="M58" s="27">
        <v>12.3620752780031</v>
      </c>
    </row>
    <row r="59" spans="1:13" ht="18.75" customHeight="1">
      <c r="A59" s="9" t="s">
        <v>81</v>
      </c>
      <c r="B59" s="27">
        <v>2733.3333333333335</v>
      </c>
      <c r="C59" s="27">
        <v>96.44371321900907</v>
      </c>
      <c r="D59" s="27">
        <v>54.761904761904745</v>
      </c>
      <c r="E59" s="27">
        <v>33.37998073913568</v>
      </c>
      <c r="F59" s="27">
        <v>31.19398992375942</v>
      </c>
      <c r="G59" s="27">
        <v>31.575042274907698</v>
      </c>
      <c r="H59" s="27">
        <v>29.386976549130473</v>
      </c>
      <c r="I59" s="27">
        <v>27.702103517980984</v>
      </c>
      <c r="J59" s="27">
        <v>25.157706603691224</v>
      </c>
      <c r="K59" s="27">
        <v>19.675785006298913</v>
      </c>
      <c r="L59" s="27">
        <v>18.165024007234233</v>
      </c>
      <c r="M59" s="27">
        <v>12.211670289808605</v>
      </c>
    </row>
    <row r="60" spans="1:13" ht="18.75" customHeight="1">
      <c r="A60" s="9" t="s">
        <v>84</v>
      </c>
      <c r="B60" s="27">
        <v>75.32543229065472</v>
      </c>
      <c r="C60" s="27">
        <v>62.022407354208546</v>
      </c>
      <c r="D60" s="27">
        <v>51.11774008050608</v>
      </c>
      <c r="E60" s="27">
        <v>46.494498918197294</v>
      </c>
      <c r="F60" s="27">
        <v>42.884080823187084</v>
      </c>
      <c r="G60" s="27">
        <v>40.022064231429276</v>
      </c>
      <c r="H60" s="27">
        <v>37.8783315034153</v>
      </c>
      <c r="I60" s="27">
        <v>35.52361721502949</v>
      </c>
      <c r="J60" s="27">
        <v>31.589580636302998</v>
      </c>
      <c r="K60" s="27">
        <v>21.988208408270328</v>
      </c>
      <c r="L60" s="27">
        <v>19.357813680282295</v>
      </c>
      <c r="M60" s="27">
        <v>12.653666550973114</v>
      </c>
    </row>
    <row r="61" spans="1:13" ht="18.75" customHeight="1">
      <c r="A61" s="9" t="s">
        <v>87</v>
      </c>
      <c r="B61" s="27">
        <v>0</v>
      </c>
      <c r="C61" s="27">
        <v>186.7890211640211</v>
      </c>
      <c r="D61" s="27">
        <v>38.7037037037037</v>
      </c>
      <c r="E61" s="27">
        <v>45.751633986928134</v>
      </c>
      <c r="F61" s="27">
        <v>36.49223691776884</v>
      </c>
      <c r="G61" s="27">
        <v>31.66175024582103</v>
      </c>
      <c r="H61" s="27">
        <v>29.080062794348503</v>
      </c>
      <c r="I61" s="27">
        <v>27.519613759806898</v>
      </c>
      <c r="J61" s="27">
        <v>24.935093630889924</v>
      </c>
      <c r="K61" s="27">
        <v>20.47885888945491</v>
      </c>
      <c r="L61" s="27">
        <v>18.719211822660096</v>
      </c>
      <c r="M61" s="27">
        <v>13.534218590398366</v>
      </c>
    </row>
    <row r="62" spans="1:13" ht="18.75" customHeight="1">
      <c r="A62" s="9" t="s">
        <v>90</v>
      </c>
      <c r="B62" s="27">
        <v>0</v>
      </c>
      <c r="C62" s="27">
        <v>100</v>
      </c>
      <c r="D62" s="484">
        <v>344.5255474452554</v>
      </c>
      <c r="E62" s="27">
        <v>97.80564263322884</v>
      </c>
      <c r="F62" s="27">
        <v>58.6109995985548</v>
      </c>
      <c r="G62" s="27">
        <v>49.48124501197127</v>
      </c>
      <c r="H62" s="27">
        <v>43.31788335264581</v>
      </c>
      <c r="I62" s="27">
        <v>39.291011569267276</v>
      </c>
      <c r="J62" s="27">
        <v>35.260595987177965</v>
      </c>
      <c r="K62" s="27">
        <v>24.031410589525954</v>
      </c>
      <c r="L62" s="27">
        <v>17.922892455266556</v>
      </c>
      <c r="M62" s="27">
        <v>13.6375923589836</v>
      </c>
    </row>
    <row r="63" spans="1:13" ht="18.75" customHeight="1">
      <c r="A63" s="9" t="s">
        <v>67</v>
      </c>
      <c r="B63" s="27">
        <v>100</v>
      </c>
      <c r="C63" s="27">
        <v>121.2781954887218</v>
      </c>
      <c r="D63" s="27">
        <v>84</v>
      </c>
      <c r="E63" s="27">
        <v>48.1012658227848</v>
      </c>
      <c r="F63" s="27">
        <v>43.4315959714769</v>
      </c>
      <c r="G63" s="27">
        <v>38.02730948203527</v>
      </c>
      <c r="H63" s="27">
        <v>35.12396694214878</v>
      </c>
      <c r="I63" s="27">
        <v>32.22950819672133</v>
      </c>
      <c r="J63" s="27">
        <v>31.306106042704553</v>
      </c>
      <c r="K63" s="27">
        <v>25.541427720377204</v>
      </c>
      <c r="L63" s="27">
        <v>20.691723502233486</v>
      </c>
      <c r="M63" s="27">
        <v>14.913471443287163</v>
      </c>
    </row>
    <row r="64" spans="1:13" ht="18.75" customHeight="1">
      <c r="A64" s="9" t="s">
        <v>70</v>
      </c>
      <c r="B64" s="27">
        <v>0</v>
      </c>
      <c r="C64" s="27">
        <v>100</v>
      </c>
      <c r="D64" s="27">
        <v>100.83547086844999</v>
      </c>
      <c r="E64" s="27">
        <v>70.33438892168967</v>
      </c>
      <c r="F64" s="27">
        <v>48.1128959615673</v>
      </c>
      <c r="G64" s="27">
        <v>41.563824098070654</v>
      </c>
      <c r="H64" s="27">
        <v>34.550956776915086</v>
      </c>
      <c r="I64" s="27">
        <v>30.78299939727131</v>
      </c>
      <c r="J64" s="27">
        <v>28.792830464436523</v>
      </c>
      <c r="K64" s="27">
        <v>23.836128115696805</v>
      </c>
      <c r="L64" s="27">
        <v>20.14738974093499</v>
      </c>
      <c r="M64" s="27">
        <v>15.475993755520273</v>
      </c>
    </row>
    <row r="65" spans="1:13" ht="18.75" customHeight="1">
      <c r="A65" s="9" t="s">
        <v>73</v>
      </c>
      <c r="B65" s="27">
        <v>0</v>
      </c>
      <c r="C65" s="27">
        <v>-85.9968492910905</v>
      </c>
      <c r="D65" s="27">
        <v>-15.069149664521424</v>
      </c>
      <c r="E65" s="27">
        <v>2.7739801543550002</v>
      </c>
      <c r="F65" s="27">
        <v>35.37011264868839</v>
      </c>
      <c r="G65" s="27">
        <v>35.34380092766701</v>
      </c>
      <c r="H65" s="27">
        <v>34.61587735405904</v>
      </c>
      <c r="I65" s="27">
        <v>29.548045823670396</v>
      </c>
      <c r="J65" s="27">
        <v>28.418759455370655</v>
      </c>
      <c r="K65" s="27">
        <v>20.027824428380928</v>
      </c>
      <c r="L65" s="27">
        <v>17.90376008044643</v>
      </c>
      <c r="M65" s="27">
        <v>13.517917945506943</v>
      </c>
    </row>
    <row r="66" spans="1:13" ht="18.75" customHeight="1">
      <c r="A66" s="9" t="s">
        <v>76</v>
      </c>
      <c r="B66" s="27">
        <v>0</v>
      </c>
      <c r="C66" s="27">
        <v>100</v>
      </c>
      <c r="D66" s="27">
        <v>400.0800128020483</v>
      </c>
      <c r="E66" s="27">
        <v>117.94858437736046</v>
      </c>
      <c r="F66" s="27">
        <v>62.30716707750352</v>
      </c>
      <c r="G66" s="27">
        <v>31.110953763364723</v>
      </c>
      <c r="H66" s="27">
        <v>24.303545785927323</v>
      </c>
      <c r="I66" s="27">
        <v>24.432342711140542</v>
      </c>
      <c r="J66" s="27">
        <v>23.30108334398571</v>
      </c>
      <c r="K66" s="27">
        <v>24.781727120686252</v>
      </c>
      <c r="L66" s="27">
        <v>21.327487126448503</v>
      </c>
      <c r="M66" s="27">
        <v>16.388744332824025</v>
      </c>
    </row>
    <row r="67" spans="1:13" ht="18.75" customHeight="1">
      <c r="A67" s="9" t="s">
        <v>79</v>
      </c>
      <c r="B67" s="27">
        <v>-29.41176470588235</v>
      </c>
      <c r="C67" s="27">
        <v>133.24333739766593</v>
      </c>
      <c r="D67" s="27">
        <v>45.897449550077205</v>
      </c>
      <c r="E67" s="27">
        <v>31.287482233854497</v>
      </c>
      <c r="F67" s="27">
        <v>32.03193854329728</v>
      </c>
      <c r="G67" s="27">
        <v>29.47114719769257</v>
      </c>
      <c r="H67" s="27">
        <v>28.395023109227303</v>
      </c>
      <c r="I67" s="27">
        <v>28.151784173489553</v>
      </c>
      <c r="J67" s="27">
        <v>28.61586981474134</v>
      </c>
      <c r="K67" s="27">
        <v>28.097219545982455</v>
      </c>
      <c r="L67" s="27">
        <v>20.94174726086816</v>
      </c>
      <c r="M67" s="27">
        <v>13.768697555636622</v>
      </c>
    </row>
    <row r="68" spans="1:13" ht="18.75" customHeight="1">
      <c r="A68" s="9" t="s">
        <v>82</v>
      </c>
      <c r="B68" s="27">
        <v>84.09361364537884</v>
      </c>
      <c r="C68" s="27">
        <v>57.50066850877976</v>
      </c>
      <c r="D68" s="27">
        <v>44.26570517265288</v>
      </c>
      <c r="E68" s="27">
        <v>32.38614601761843</v>
      </c>
      <c r="F68" s="27">
        <v>39.81138073540319</v>
      </c>
      <c r="G68" s="27">
        <v>39.690145721209824</v>
      </c>
      <c r="H68" s="27">
        <v>28.02748926895447</v>
      </c>
      <c r="I68" s="27">
        <v>26.9976122553009</v>
      </c>
      <c r="J68" s="27">
        <v>25.205259080513457</v>
      </c>
      <c r="K68" s="27">
        <v>22.16317416360321</v>
      </c>
      <c r="L68" s="27">
        <v>18.980317991119893</v>
      </c>
      <c r="M68" s="27">
        <v>12.374877078130316</v>
      </c>
    </row>
    <row r="69" spans="1:13" ht="18.75" customHeight="1">
      <c r="A69" s="9" t="s">
        <v>85</v>
      </c>
      <c r="B69" s="27">
        <v>0</v>
      </c>
      <c r="C69" s="27">
        <v>0</v>
      </c>
      <c r="D69" s="27">
        <v>0</v>
      </c>
      <c r="E69" s="27">
        <v>-96.72431865828092</v>
      </c>
      <c r="F69" s="27">
        <v>-98.99169153827539</v>
      </c>
      <c r="G69" s="27">
        <v>-49.865509450202616</v>
      </c>
      <c r="H69" s="27">
        <v>-31.303023888228488</v>
      </c>
      <c r="I69" s="27">
        <v>-17.684863337417788</v>
      </c>
      <c r="J69" s="27">
        <v>-10.454053946807132</v>
      </c>
      <c r="K69" s="27">
        <v>11.90595612747898</v>
      </c>
      <c r="L69" s="27">
        <v>19.909313313206958</v>
      </c>
      <c r="M69" s="27">
        <v>14.234965280261026</v>
      </c>
    </row>
    <row r="70" spans="1:13" ht="18.75" customHeight="1">
      <c r="A70" s="9" t="s">
        <v>88</v>
      </c>
      <c r="B70" s="27">
        <v>0</v>
      </c>
      <c r="C70" s="27">
        <v>-59.610136452241704</v>
      </c>
      <c r="D70" s="27">
        <v>-18.99366877707431</v>
      </c>
      <c r="E70" s="27">
        <v>54.48130809417192</v>
      </c>
      <c r="F70" s="27">
        <v>48.25463135102034</v>
      </c>
      <c r="G70" s="27">
        <v>38.95363934927061</v>
      </c>
      <c r="H70" s="27">
        <v>32.580896188064735</v>
      </c>
      <c r="I70" s="27">
        <v>28.671613682997435</v>
      </c>
      <c r="J70" s="27">
        <v>28.306271787946365</v>
      </c>
      <c r="K70" s="27">
        <v>21.361801550393935</v>
      </c>
      <c r="L70" s="27">
        <v>18.346003168145028</v>
      </c>
      <c r="M70" s="27">
        <v>14.640517404802313</v>
      </c>
    </row>
    <row r="71" spans="1:13" ht="18.75" customHeight="1">
      <c r="A71" s="9"/>
      <c r="B71" s="108"/>
      <c r="C71" s="206"/>
      <c r="D71" s="206"/>
      <c r="E71" s="206"/>
      <c r="F71" s="206"/>
      <c r="G71" s="206"/>
      <c r="H71" s="206"/>
      <c r="I71" s="206"/>
      <c r="J71" s="206"/>
      <c r="K71" s="108"/>
      <c r="L71" s="108"/>
      <c r="M71" s="108"/>
    </row>
    <row r="72" spans="1:13" ht="18.75" customHeight="1">
      <c r="A72" s="10" t="s">
        <v>91</v>
      </c>
      <c r="B72" s="27">
        <v>0</v>
      </c>
      <c r="C72" s="27">
        <v>0</v>
      </c>
      <c r="D72" s="27">
        <v>100</v>
      </c>
      <c r="E72" s="27">
        <v>58.31663326653307</v>
      </c>
      <c r="F72" s="27">
        <v>61.102278749337586</v>
      </c>
      <c r="G72" s="27">
        <v>68.94844159627148</v>
      </c>
      <c r="H72" s="27">
        <v>48.88667331339316</v>
      </c>
      <c r="I72" s="27">
        <v>48.94839673600735</v>
      </c>
      <c r="J72" s="27">
        <v>45.65503620803159</v>
      </c>
      <c r="K72" s="27">
        <v>53.32184268254466</v>
      </c>
      <c r="L72" s="27">
        <v>33.09019709097167</v>
      </c>
      <c r="M72" s="27">
        <v>15.763807669512827</v>
      </c>
    </row>
    <row r="73" spans="1:13" ht="18.75" customHeight="1">
      <c r="A73" s="10" t="s">
        <v>92</v>
      </c>
      <c r="B73" s="197"/>
      <c r="C73" s="7"/>
      <c r="D73" s="7"/>
      <c r="E73" s="7"/>
      <c r="F73" s="7"/>
      <c r="G73" s="7"/>
      <c r="H73" s="7"/>
      <c r="I73" s="7"/>
      <c r="J73" s="7"/>
      <c r="K73" s="198"/>
      <c r="L73" s="198"/>
      <c r="M73" s="198"/>
    </row>
    <row r="74" spans="2:13" ht="18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8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8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8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8.7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8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8.7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8.7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mergeCells count="5">
    <mergeCell ref="A2:M2"/>
    <mergeCell ref="B10:M10"/>
    <mergeCell ref="B13:M13"/>
    <mergeCell ref="B44:M44"/>
    <mergeCell ref="A5:J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4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W1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5" customWidth="1"/>
    <col min="2" max="11" width="14.140625" style="5" customWidth="1"/>
    <col min="12" max="12" width="12.57421875" style="5" customWidth="1"/>
    <col min="13" max="19" width="12.7109375" style="5" customWidth="1"/>
    <col min="20" max="20" width="15.28125" style="5" bestFit="1" customWidth="1"/>
    <col min="21" max="21" width="13.00390625" style="5" bestFit="1" customWidth="1"/>
    <col min="22" max="22" width="15.28125" style="5" bestFit="1" customWidth="1"/>
    <col min="23" max="23" width="34.421875" style="5" bestFit="1" customWidth="1"/>
    <col min="24" max="16384" width="12.7109375" style="5" customWidth="1"/>
  </cols>
  <sheetData>
    <row r="1" spans="1:21" ht="18.75" customHeight="1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96</v>
      </c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3" t="s">
        <v>420</v>
      </c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420</v>
      </c>
      <c r="M2" s="3"/>
      <c r="N2" s="3"/>
      <c r="O2" s="3"/>
      <c r="P2" s="3"/>
      <c r="Q2" s="3"/>
      <c r="R2" s="3"/>
      <c r="S2" s="3"/>
      <c r="T2" s="3"/>
      <c r="U2" s="3"/>
    </row>
    <row r="3" spans="1:21" ht="18.75" customHeight="1">
      <c r="A3" s="616" t="s">
        <v>35</v>
      </c>
      <c r="B3" s="616"/>
      <c r="C3" s="616"/>
      <c r="D3" s="616"/>
      <c r="E3" s="616"/>
      <c r="F3" s="616"/>
      <c r="G3" s="616"/>
      <c r="H3" s="616"/>
      <c r="I3" s="616"/>
      <c r="J3" s="616"/>
      <c r="K3" s="447"/>
      <c r="L3" s="616" t="s">
        <v>35</v>
      </c>
      <c r="M3" s="616"/>
      <c r="N3" s="616"/>
      <c r="O3" s="616"/>
      <c r="P3" s="616"/>
      <c r="Q3" s="616"/>
      <c r="R3" s="616"/>
      <c r="S3" s="616"/>
      <c r="T3" s="616"/>
      <c r="U3" s="616"/>
    </row>
    <row r="4" spans="1:21" ht="18.75" customHeight="1">
      <c r="A4" s="616" t="s">
        <v>36</v>
      </c>
      <c r="B4" s="616"/>
      <c r="C4" s="616"/>
      <c r="D4" s="616"/>
      <c r="E4" s="616"/>
      <c r="F4" s="616"/>
      <c r="G4" s="616"/>
      <c r="H4" s="616"/>
      <c r="I4" s="616"/>
      <c r="J4" s="616"/>
      <c r="K4" s="447"/>
      <c r="L4" s="616" t="s">
        <v>36</v>
      </c>
      <c r="M4" s="616"/>
      <c r="N4" s="616"/>
      <c r="O4" s="616"/>
      <c r="P4" s="616"/>
      <c r="Q4" s="616"/>
      <c r="R4" s="616"/>
      <c r="S4" s="616"/>
      <c r="T4" s="616"/>
      <c r="U4" s="616"/>
    </row>
    <row r="5" spans="1:23" ht="18.75" customHeight="1" thickBot="1">
      <c r="A5" s="6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U5" s="8"/>
      <c r="W5" s="8">
        <v>19</v>
      </c>
    </row>
    <row r="6" spans="1:23" ht="18.75" customHeight="1" thickBot="1">
      <c r="A6" s="7" t="s">
        <v>10</v>
      </c>
      <c r="B6" s="610" t="s">
        <v>97</v>
      </c>
      <c r="C6" s="611"/>
      <c r="D6" s="611"/>
      <c r="E6" s="611"/>
      <c r="F6" s="611"/>
      <c r="G6" s="611"/>
      <c r="H6" s="611"/>
      <c r="I6" s="611"/>
      <c r="J6" s="611"/>
      <c r="K6" s="612"/>
      <c r="L6" s="610" t="s">
        <v>425</v>
      </c>
      <c r="M6" s="611"/>
      <c r="N6" s="611"/>
      <c r="O6" s="611"/>
      <c r="P6" s="611"/>
      <c r="Q6" s="611"/>
      <c r="R6" s="611"/>
      <c r="S6" s="611"/>
      <c r="T6" s="611"/>
      <c r="U6" s="611"/>
      <c r="V6" s="612"/>
      <c r="W6" s="8" t="s">
        <v>11</v>
      </c>
    </row>
    <row r="7" spans="1:23" ht="18.75" customHeight="1">
      <c r="A7" s="7" t="s">
        <v>13</v>
      </c>
      <c r="B7" s="17">
        <v>20000</v>
      </c>
      <c r="C7" s="17">
        <v>25000</v>
      </c>
      <c r="D7" s="17">
        <v>30000</v>
      </c>
      <c r="E7" s="17">
        <v>35000</v>
      </c>
      <c r="F7" s="17">
        <v>40000</v>
      </c>
      <c r="G7" s="17">
        <v>45000</v>
      </c>
      <c r="H7" s="17">
        <v>50000</v>
      </c>
      <c r="I7" s="17">
        <v>60000</v>
      </c>
      <c r="J7" s="17">
        <v>70000</v>
      </c>
      <c r="K7" s="17">
        <v>80000</v>
      </c>
      <c r="L7" s="17">
        <v>90000</v>
      </c>
      <c r="M7" s="17">
        <v>100000</v>
      </c>
      <c r="N7" s="17">
        <v>125000</v>
      </c>
      <c r="O7" s="17">
        <v>150000</v>
      </c>
      <c r="P7" s="17">
        <v>175000</v>
      </c>
      <c r="Q7" s="17">
        <v>200000</v>
      </c>
      <c r="R7" s="17">
        <v>250000</v>
      </c>
      <c r="S7" s="17">
        <v>300000</v>
      </c>
      <c r="T7" s="17">
        <v>400000</v>
      </c>
      <c r="U7" s="17">
        <v>500000</v>
      </c>
      <c r="V7" s="520">
        <v>1000000</v>
      </c>
      <c r="W7" s="8" t="s">
        <v>14</v>
      </c>
    </row>
    <row r="8" spans="1:23" ht="18.75" customHeight="1">
      <c r="A8" s="7"/>
      <c r="U8" s="8"/>
      <c r="W8" s="8"/>
    </row>
    <row r="9" spans="1:23" ht="18.75" customHeight="1">
      <c r="A9" s="7"/>
      <c r="B9" s="620" t="s">
        <v>18</v>
      </c>
      <c r="C9" s="621"/>
      <c r="D9" s="621"/>
      <c r="E9" s="621"/>
      <c r="F9" s="621"/>
      <c r="G9" s="621"/>
      <c r="H9" s="621"/>
      <c r="I9" s="621"/>
      <c r="J9" s="621"/>
      <c r="K9" s="507"/>
      <c r="L9" s="617" t="s">
        <v>426</v>
      </c>
      <c r="M9" s="618"/>
      <c r="N9" s="618"/>
      <c r="O9" s="618"/>
      <c r="P9" s="618"/>
      <c r="Q9" s="618"/>
      <c r="R9" s="618"/>
      <c r="S9" s="618"/>
      <c r="T9" s="618"/>
      <c r="U9" s="618"/>
      <c r="V9" s="619"/>
      <c r="W9" s="8"/>
    </row>
    <row r="10" spans="1:23" ht="18.75" customHeight="1">
      <c r="A10" s="9" t="s">
        <v>170</v>
      </c>
      <c r="B10" s="15">
        <v>264.2</v>
      </c>
      <c r="C10" s="15">
        <v>583.9</v>
      </c>
      <c r="D10" s="15">
        <v>871.4</v>
      </c>
      <c r="E10" s="15">
        <v>1331.4</v>
      </c>
      <c r="F10" s="15">
        <v>1750</v>
      </c>
      <c r="G10" s="15">
        <v>2256</v>
      </c>
      <c r="H10" s="15">
        <v>2851.7</v>
      </c>
      <c r="I10" s="15">
        <v>3983.3</v>
      </c>
      <c r="J10" s="15">
        <v>5508.2</v>
      </c>
      <c r="K10" s="15">
        <v>7118.2</v>
      </c>
      <c r="L10" s="15">
        <v>8728.2</v>
      </c>
      <c r="M10" s="15">
        <v>10519.9</v>
      </c>
      <c r="N10" s="15">
        <v>15221.1</v>
      </c>
      <c r="O10" s="15">
        <v>20396.1</v>
      </c>
      <c r="P10" s="15">
        <v>25842.5</v>
      </c>
      <c r="Q10" s="15">
        <v>31592.5</v>
      </c>
      <c r="R10" s="15">
        <v>43913.6</v>
      </c>
      <c r="S10" s="15">
        <v>57258.2</v>
      </c>
      <c r="T10" s="15">
        <v>86383.1</v>
      </c>
      <c r="U10" s="15">
        <v>116283.1</v>
      </c>
      <c r="V10" s="15">
        <v>265783.1</v>
      </c>
      <c r="W10" s="8" t="s">
        <v>378</v>
      </c>
    </row>
    <row r="11" spans="1:23" ht="18.75" customHeight="1">
      <c r="A11" s="9" t="s">
        <v>68</v>
      </c>
      <c r="B11" s="15">
        <v>88.95</v>
      </c>
      <c r="C11" s="15">
        <v>487</v>
      </c>
      <c r="D11" s="15">
        <v>1180.65</v>
      </c>
      <c r="E11" s="15">
        <v>1923.15</v>
      </c>
      <c r="F11" s="15">
        <v>2927.8</v>
      </c>
      <c r="G11" s="15">
        <v>3986.25</v>
      </c>
      <c r="H11" s="15">
        <v>4996.65</v>
      </c>
      <c r="I11" s="15">
        <v>6862.4</v>
      </c>
      <c r="J11" s="15">
        <v>8728.15</v>
      </c>
      <c r="K11" s="15">
        <v>10817.55</v>
      </c>
      <c r="L11" s="15">
        <v>12946.45</v>
      </c>
      <c r="M11" s="15">
        <v>15163.85</v>
      </c>
      <c r="N11" s="15">
        <v>21149.35</v>
      </c>
      <c r="O11" s="15">
        <v>27586.25</v>
      </c>
      <c r="P11" s="15">
        <v>34523.05</v>
      </c>
      <c r="Q11" s="15">
        <v>41575.15</v>
      </c>
      <c r="R11" s="15">
        <v>55803.2</v>
      </c>
      <c r="S11" s="15">
        <v>70385.8</v>
      </c>
      <c r="T11" s="15">
        <v>100755.55</v>
      </c>
      <c r="U11" s="15">
        <v>131584.2</v>
      </c>
      <c r="V11" s="15">
        <v>287064.2</v>
      </c>
      <c r="W11" s="8" t="s">
        <v>379</v>
      </c>
    </row>
    <row r="12" spans="1:23" ht="18.75" customHeight="1">
      <c r="A12" s="9" t="s">
        <v>71</v>
      </c>
      <c r="B12" s="15">
        <v>81.5</v>
      </c>
      <c r="C12" s="15">
        <v>387.8</v>
      </c>
      <c r="D12" s="15">
        <v>1023</v>
      </c>
      <c r="E12" s="15">
        <v>1747.5</v>
      </c>
      <c r="F12" s="15">
        <v>2393.3</v>
      </c>
      <c r="G12" s="15">
        <v>3039</v>
      </c>
      <c r="H12" s="15">
        <v>3716.3</v>
      </c>
      <c r="I12" s="15">
        <v>5196.8</v>
      </c>
      <c r="J12" s="15">
        <v>6693</v>
      </c>
      <c r="K12" s="15">
        <v>8327.5</v>
      </c>
      <c r="L12" s="15">
        <v>10137</v>
      </c>
      <c r="M12" s="15">
        <v>11965.8</v>
      </c>
      <c r="N12" s="15">
        <v>16773</v>
      </c>
      <c r="O12" s="15">
        <v>22023</v>
      </c>
      <c r="P12" s="15">
        <v>27273</v>
      </c>
      <c r="Q12" s="15">
        <v>32523</v>
      </c>
      <c r="R12" s="15">
        <v>43705.5</v>
      </c>
      <c r="S12" s="15">
        <v>55080.5</v>
      </c>
      <c r="T12" s="15">
        <v>77830.5</v>
      </c>
      <c r="U12" s="15">
        <v>100580.5</v>
      </c>
      <c r="V12" s="15">
        <v>205311</v>
      </c>
      <c r="W12" s="8" t="s">
        <v>380</v>
      </c>
    </row>
    <row r="13" spans="1:23" ht="18.75" customHeight="1">
      <c r="A13" s="9" t="s">
        <v>74</v>
      </c>
      <c r="B13" s="15">
        <v>100</v>
      </c>
      <c r="C13" s="15">
        <v>100</v>
      </c>
      <c r="D13" s="15">
        <v>787.96</v>
      </c>
      <c r="E13" s="15">
        <v>1552.36</v>
      </c>
      <c r="F13" s="15">
        <v>2316.76</v>
      </c>
      <c r="G13" s="15">
        <v>3081.16</v>
      </c>
      <c r="H13" s="15">
        <v>3830.272</v>
      </c>
      <c r="I13" s="15">
        <v>5160.3279999999995</v>
      </c>
      <c r="J13" s="15">
        <v>6475.096</v>
      </c>
      <c r="K13" s="15">
        <v>7805.152</v>
      </c>
      <c r="L13" s="15">
        <v>9196.36</v>
      </c>
      <c r="M13" s="15">
        <v>10725.16</v>
      </c>
      <c r="N13" s="15">
        <v>14547.16</v>
      </c>
      <c r="O13" s="15">
        <v>18369.16</v>
      </c>
      <c r="P13" s="15">
        <v>22191.16</v>
      </c>
      <c r="Q13" s="15">
        <v>26013.16</v>
      </c>
      <c r="R13" s="15">
        <v>33657.16</v>
      </c>
      <c r="S13" s="15">
        <v>41301.16</v>
      </c>
      <c r="T13" s="15">
        <v>56589.16</v>
      </c>
      <c r="U13" s="15">
        <v>71877.16</v>
      </c>
      <c r="V13" s="15">
        <v>148317.16</v>
      </c>
      <c r="W13" s="8" t="s">
        <v>381</v>
      </c>
    </row>
    <row r="14" spans="1:23" ht="18.75" customHeight="1">
      <c r="A14" s="9" t="s">
        <v>77</v>
      </c>
      <c r="B14" s="15">
        <v>186.15</v>
      </c>
      <c r="C14" s="15">
        <v>479.6</v>
      </c>
      <c r="D14" s="15">
        <v>871.55</v>
      </c>
      <c r="E14" s="15">
        <v>1320.7</v>
      </c>
      <c r="F14" s="15">
        <v>1789.05</v>
      </c>
      <c r="G14" s="15">
        <v>2214.1</v>
      </c>
      <c r="H14" s="15">
        <v>2666.8</v>
      </c>
      <c r="I14" s="15">
        <v>3572.1</v>
      </c>
      <c r="J14" s="15">
        <v>4678.95</v>
      </c>
      <c r="K14" s="15">
        <v>5803.2</v>
      </c>
      <c r="L14" s="15">
        <v>7001.1</v>
      </c>
      <c r="M14" s="15">
        <v>8224.7</v>
      </c>
      <c r="N14" s="15">
        <v>11435.65</v>
      </c>
      <c r="O14" s="15">
        <v>14822.7</v>
      </c>
      <c r="P14" s="15">
        <v>18353.35</v>
      </c>
      <c r="Q14" s="15">
        <v>21941.35</v>
      </c>
      <c r="R14" s="15">
        <v>29117.35</v>
      </c>
      <c r="S14" s="15">
        <v>36293.35</v>
      </c>
      <c r="T14" s="15">
        <v>50645.35</v>
      </c>
      <c r="U14" s="15">
        <v>64340</v>
      </c>
      <c r="V14" s="15">
        <v>131500</v>
      </c>
      <c r="W14" s="8" t="s">
        <v>382</v>
      </c>
    </row>
    <row r="15" spans="1:23" ht="18.75" customHeight="1">
      <c r="A15" s="9" t="s">
        <v>80</v>
      </c>
      <c r="B15" s="15">
        <v>774.6</v>
      </c>
      <c r="C15" s="15">
        <v>1359</v>
      </c>
      <c r="D15" s="15">
        <v>1902.6</v>
      </c>
      <c r="E15" s="15">
        <v>2446.2</v>
      </c>
      <c r="F15" s="15">
        <v>2989.8</v>
      </c>
      <c r="G15" s="15">
        <v>3533.4</v>
      </c>
      <c r="H15" s="15">
        <v>4036.25</v>
      </c>
      <c r="I15" s="15">
        <v>5205</v>
      </c>
      <c r="J15" s="15">
        <v>6319.35</v>
      </c>
      <c r="K15" s="15">
        <v>7528.9</v>
      </c>
      <c r="L15" s="15">
        <v>8833.5</v>
      </c>
      <c r="M15" s="15">
        <v>10192.5</v>
      </c>
      <c r="N15" s="15">
        <v>13590</v>
      </c>
      <c r="O15" s="15">
        <v>16987.5</v>
      </c>
      <c r="P15" s="15">
        <v>20385</v>
      </c>
      <c r="Q15" s="15">
        <v>23782.5</v>
      </c>
      <c r="R15" s="15">
        <v>30577.5</v>
      </c>
      <c r="S15" s="15">
        <v>37372.5</v>
      </c>
      <c r="T15" s="15">
        <v>50962.5</v>
      </c>
      <c r="U15" s="15">
        <v>64552.5</v>
      </c>
      <c r="V15" s="15">
        <v>132502.5</v>
      </c>
      <c r="W15" s="8" t="s">
        <v>383</v>
      </c>
    </row>
    <row r="16" spans="1:23" ht="18.75" customHeight="1">
      <c r="A16" s="9" t="s">
        <v>83</v>
      </c>
      <c r="B16" s="15">
        <v>89.85</v>
      </c>
      <c r="C16" s="15">
        <v>309</v>
      </c>
      <c r="D16" s="15">
        <v>703.55</v>
      </c>
      <c r="E16" s="15">
        <v>1243.6</v>
      </c>
      <c r="F16" s="15">
        <v>1931</v>
      </c>
      <c r="G16" s="15">
        <v>2599.4</v>
      </c>
      <c r="H16" s="15">
        <v>3247.85</v>
      </c>
      <c r="I16" s="15">
        <v>4592.25</v>
      </c>
      <c r="J16" s="15">
        <v>5966.25</v>
      </c>
      <c r="K16" s="15">
        <v>7392.5</v>
      </c>
      <c r="L16" s="15">
        <v>8922.25</v>
      </c>
      <c r="M16" s="15">
        <v>10536.55</v>
      </c>
      <c r="N16" s="15">
        <v>14572.05</v>
      </c>
      <c r="O16" s="15">
        <v>18697.2</v>
      </c>
      <c r="P16" s="15">
        <v>22866</v>
      </c>
      <c r="Q16" s="15">
        <v>27088.65</v>
      </c>
      <c r="R16" s="15">
        <v>35719.6</v>
      </c>
      <c r="S16" s="15">
        <v>44595.9</v>
      </c>
      <c r="T16" s="15">
        <v>62352.7</v>
      </c>
      <c r="U16" s="15">
        <v>79627.45</v>
      </c>
      <c r="V16" s="15">
        <v>160651.1</v>
      </c>
      <c r="W16" s="8" t="s">
        <v>384</v>
      </c>
    </row>
    <row r="17" spans="1:23" ht="18.75" customHeight="1">
      <c r="A17" s="9" t="s">
        <v>86</v>
      </c>
      <c r="B17" s="15">
        <v>304.8</v>
      </c>
      <c r="C17" s="15">
        <v>908.05</v>
      </c>
      <c r="D17" s="15">
        <v>1574.8</v>
      </c>
      <c r="E17" s="15">
        <v>2508.25</v>
      </c>
      <c r="F17" s="15">
        <v>3175</v>
      </c>
      <c r="G17" s="15">
        <v>3761.75</v>
      </c>
      <c r="H17" s="15">
        <v>4321.8</v>
      </c>
      <c r="I17" s="15">
        <v>5870.6</v>
      </c>
      <c r="J17" s="15">
        <v>7861.3</v>
      </c>
      <c r="K17" s="15">
        <v>9831.05</v>
      </c>
      <c r="L17" s="15">
        <v>11800.85</v>
      </c>
      <c r="M17" s="15">
        <v>13791.55</v>
      </c>
      <c r="N17" s="15">
        <v>19055.1</v>
      </c>
      <c r="O17" s="15">
        <v>24770.1</v>
      </c>
      <c r="P17" s="15">
        <v>30485.1</v>
      </c>
      <c r="Q17" s="15">
        <v>36200.1</v>
      </c>
      <c r="R17" s="15">
        <v>48717.2</v>
      </c>
      <c r="S17" s="15">
        <v>61417.2</v>
      </c>
      <c r="T17" s="15">
        <v>86817.2</v>
      </c>
      <c r="U17" s="15">
        <v>113513.65</v>
      </c>
      <c r="V17" s="15">
        <v>239562.65</v>
      </c>
      <c r="W17" s="8" t="s">
        <v>385</v>
      </c>
    </row>
    <row r="18" spans="1:23" ht="18.75" customHeight="1">
      <c r="A18" s="9" t="s">
        <v>89</v>
      </c>
      <c r="B18" s="15">
        <v>12.8</v>
      </c>
      <c r="C18" s="15">
        <v>96.65</v>
      </c>
      <c r="D18" s="15">
        <v>253.7</v>
      </c>
      <c r="E18" s="15">
        <v>549.65</v>
      </c>
      <c r="F18" s="15">
        <v>845.6</v>
      </c>
      <c r="G18" s="15">
        <v>1147.6</v>
      </c>
      <c r="H18" s="15">
        <v>1479.8</v>
      </c>
      <c r="I18" s="15">
        <v>2313.3</v>
      </c>
      <c r="J18" s="15">
        <v>3128.7</v>
      </c>
      <c r="K18" s="15">
        <v>4006.05</v>
      </c>
      <c r="L18" s="15">
        <v>5315.2</v>
      </c>
      <c r="M18" s="15">
        <v>6391.1</v>
      </c>
      <c r="N18" s="15">
        <v>9223.1</v>
      </c>
      <c r="O18" s="15">
        <v>12249.1</v>
      </c>
      <c r="P18" s="15">
        <v>15448.8</v>
      </c>
      <c r="Q18" s="15">
        <v>18928.6</v>
      </c>
      <c r="R18" s="15">
        <v>26228.7</v>
      </c>
      <c r="S18" s="15">
        <v>33328.7</v>
      </c>
      <c r="T18" s="15">
        <v>45408.7</v>
      </c>
      <c r="U18" s="15">
        <v>57488.7</v>
      </c>
      <c r="V18" s="15">
        <v>117888.7</v>
      </c>
      <c r="W18" s="8" t="s">
        <v>386</v>
      </c>
    </row>
    <row r="19" spans="1:23" ht="18.75" customHeight="1">
      <c r="A19" s="9" t="s">
        <v>19</v>
      </c>
      <c r="B19" s="15">
        <v>123.5</v>
      </c>
      <c r="C19" s="15">
        <v>253.3</v>
      </c>
      <c r="D19" s="15">
        <v>583.65</v>
      </c>
      <c r="E19" s="15">
        <v>1130.6</v>
      </c>
      <c r="F19" s="15">
        <v>1724.85</v>
      </c>
      <c r="G19" s="15">
        <v>2705.25</v>
      </c>
      <c r="H19" s="15">
        <v>3376.85</v>
      </c>
      <c r="I19" s="15">
        <v>5255.4</v>
      </c>
      <c r="J19" s="15">
        <v>7524.5</v>
      </c>
      <c r="K19" s="15">
        <v>9529.35</v>
      </c>
      <c r="L19" s="15">
        <v>11740.55</v>
      </c>
      <c r="M19" s="15">
        <v>13944.1</v>
      </c>
      <c r="N19" s="15">
        <v>19715.8</v>
      </c>
      <c r="O19" s="15">
        <v>26156.2</v>
      </c>
      <c r="P19" s="15">
        <v>32335.8</v>
      </c>
      <c r="Q19" s="15">
        <v>38915.4</v>
      </c>
      <c r="R19" s="15">
        <v>53102.85</v>
      </c>
      <c r="S19" s="15">
        <v>68294.7</v>
      </c>
      <c r="T19" s="15">
        <v>97282.75</v>
      </c>
      <c r="U19" s="15">
        <v>122163.25</v>
      </c>
      <c r="V19" s="15">
        <v>246565.75</v>
      </c>
      <c r="W19" s="8" t="s">
        <v>387</v>
      </c>
    </row>
    <row r="20" spans="1:23" ht="18.75" customHeight="1">
      <c r="A20" s="9" t="s">
        <v>69</v>
      </c>
      <c r="B20" s="15">
        <v>80</v>
      </c>
      <c r="C20" s="15">
        <v>202.4</v>
      </c>
      <c r="D20" s="15">
        <v>822.2</v>
      </c>
      <c r="E20" s="15">
        <v>2015.5</v>
      </c>
      <c r="F20" s="15">
        <v>3216.1</v>
      </c>
      <c r="G20" s="15">
        <v>3983.2</v>
      </c>
      <c r="H20" s="15">
        <v>4775.95</v>
      </c>
      <c r="I20" s="15">
        <v>6328.45</v>
      </c>
      <c r="J20" s="15">
        <v>8397.55</v>
      </c>
      <c r="K20" s="15">
        <v>10563.05</v>
      </c>
      <c r="L20" s="15">
        <v>12757.95</v>
      </c>
      <c r="M20" s="15">
        <v>14952.75</v>
      </c>
      <c r="N20" s="15">
        <v>20720.05</v>
      </c>
      <c r="O20" s="15">
        <v>26869.55</v>
      </c>
      <c r="P20" s="15">
        <v>33300.85</v>
      </c>
      <c r="Q20" s="15">
        <v>39886.3</v>
      </c>
      <c r="R20" s="15">
        <v>53973.95</v>
      </c>
      <c r="S20" s="15">
        <v>68061.45</v>
      </c>
      <c r="T20" s="15">
        <v>96236.45</v>
      </c>
      <c r="U20" s="15">
        <v>124411.3</v>
      </c>
      <c r="V20" s="15">
        <v>255400.7</v>
      </c>
      <c r="W20" s="8" t="s">
        <v>388</v>
      </c>
    </row>
    <row r="21" spans="1:23" ht="18.75" customHeight="1">
      <c r="A21" s="9" t="s">
        <v>72</v>
      </c>
      <c r="B21" s="226">
        <v>0</v>
      </c>
      <c r="C21" s="226">
        <v>0</v>
      </c>
      <c r="D21" s="226">
        <v>87.3</v>
      </c>
      <c r="E21" s="226">
        <v>149.7</v>
      </c>
      <c r="F21" s="226">
        <v>447.05</v>
      </c>
      <c r="G21" s="226">
        <v>1684.45</v>
      </c>
      <c r="H21" s="226">
        <v>2921.8</v>
      </c>
      <c r="I21" s="226">
        <v>5423.15</v>
      </c>
      <c r="J21" s="226">
        <v>7939.45</v>
      </c>
      <c r="K21" s="226">
        <v>10482.7</v>
      </c>
      <c r="L21" s="226">
        <v>13029.25</v>
      </c>
      <c r="M21" s="226">
        <v>15575.8</v>
      </c>
      <c r="N21" s="226">
        <v>22433.6</v>
      </c>
      <c r="O21" s="226">
        <v>29291.4</v>
      </c>
      <c r="P21" s="226">
        <v>37132</v>
      </c>
      <c r="Q21" s="226">
        <v>45121.1</v>
      </c>
      <c r="R21" s="226">
        <v>59081.05</v>
      </c>
      <c r="S21" s="226">
        <v>66507</v>
      </c>
      <c r="T21" s="226">
        <v>92121.1</v>
      </c>
      <c r="U21" s="226">
        <v>119356.05</v>
      </c>
      <c r="V21" s="226">
        <v>260696.05</v>
      </c>
      <c r="W21" s="8" t="s">
        <v>389</v>
      </c>
    </row>
    <row r="22" spans="1:23" ht="18.75" customHeight="1">
      <c r="A22" s="9" t="s">
        <v>75</v>
      </c>
      <c r="B22" s="15">
        <v>0</v>
      </c>
      <c r="C22" s="15">
        <v>0</v>
      </c>
      <c r="D22" s="15">
        <v>260</v>
      </c>
      <c r="E22" s="15">
        <v>328.4</v>
      </c>
      <c r="F22" s="15">
        <v>396.8</v>
      </c>
      <c r="G22" s="15">
        <v>626.9</v>
      </c>
      <c r="H22" s="15">
        <v>1189.85</v>
      </c>
      <c r="I22" s="15">
        <v>3270.85</v>
      </c>
      <c r="J22" s="15">
        <v>5299</v>
      </c>
      <c r="K22" s="15">
        <v>7309.75</v>
      </c>
      <c r="L22" s="15">
        <v>9517.2</v>
      </c>
      <c r="M22" s="15">
        <v>11844.75</v>
      </c>
      <c r="N22" s="15">
        <v>17976.9</v>
      </c>
      <c r="O22" s="15">
        <v>24483.6</v>
      </c>
      <c r="P22" s="15">
        <v>31299.95</v>
      </c>
      <c r="Q22" s="15">
        <v>38380.45</v>
      </c>
      <c r="R22" s="15">
        <v>53061.9</v>
      </c>
      <c r="S22" s="15">
        <v>67954.55</v>
      </c>
      <c r="T22" s="15">
        <v>98162.25</v>
      </c>
      <c r="U22" s="15">
        <v>128815</v>
      </c>
      <c r="V22" s="15">
        <v>286413.1</v>
      </c>
      <c r="W22" s="8" t="s">
        <v>390</v>
      </c>
    </row>
    <row r="23" spans="1:23" ht="18.75" customHeight="1">
      <c r="A23" s="9" t="s">
        <v>78</v>
      </c>
      <c r="B23" s="15">
        <v>60</v>
      </c>
      <c r="C23" s="15">
        <v>298.15</v>
      </c>
      <c r="D23" s="15">
        <v>790.35</v>
      </c>
      <c r="E23" s="15">
        <v>1476.3</v>
      </c>
      <c r="F23" s="15">
        <v>2172.45</v>
      </c>
      <c r="G23" s="15">
        <v>2970.05</v>
      </c>
      <c r="H23" s="15">
        <v>3655.3</v>
      </c>
      <c r="I23" s="15">
        <v>5138.85</v>
      </c>
      <c r="J23" s="15">
        <v>6596.2</v>
      </c>
      <c r="K23" s="15">
        <v>8385.7</v>
      </c>
      <c r="L23" s="15">
        <v>10293.9</v>
      </c>
      <c r="M23" s="15">
        <v>12307.05</v>
      </c>
      <c r="N23" s="15">
        <v>17721.95</v>
      </c>
      <c r="O23" s="15">
        <v>23757.85</v>
      </c>
      <c r="P23" s="15">
        <v>29896.95</v>
      </c>
      <c r="Q23" s="15">
        <v>36022.65</v>
      </c>
      <c r="R23" s="15">
        <v>48287.5</v>
      </c>
      <c r="S23" s="15">
        <v>61463.95</v>
      </c>
      <c r="T23" s="15">
        <v>87484.9</v>
      </c>
      <c r="U23" s="15">
        <v>109561.9</v>
      </c>
      <c r="V23" s="15">
        <v>219946.9</v>
      </c>
      <c r="W23" s="8" t="s">
        <v>391</v>
      </c>
    </row>
    <row r="24" spans="1:23" ht="18.75" customHeight="1">
      <c r="A24" s="9" t="s">
        <v>81</v>
      </c>
      <c r="B24" s="15">
        <v>331.5</v>
      </c>
      <c r="C24" s="15">
        <v>889.2</v>
      </c>
      <c r="D24" s="15">
        <v>1552.2</v>
      </c>
      <c r="E24" s="15">
        <v>2262</v>
      </c>
      <c r="F24" s="15">
        <v>3042</v>
      </c>
      <c r="G24" s="15">
        <v>3744</v>
      </c>
      <c r="H24" s="15">
        <v>4431.95</v>
      </c>
      <c r="I24" s="15">
        <v>5885.1</v>
      </c>
      <c r="J24" s="15">
        <v>7625.3</v>
      </c>
      <c r="K24" s="15">
        <v>9564.35</v>
      </c>
      <c r="L24" s="15">
        <v>11592.35</v>
      </c>
      <c r="M24" s="15">
        <v>13620.35</v>
      </c>
      <c r="N24" s="15">
        <v>18816.7</v>
      </c>
      <c r="O24" s="15">
        <v>24081.7</v>
      </c>
      <c r="P24" s="15">
        <v>29365.45</v>
      </c>
      <c r="Q24" s="15">
        <v>35020.45</v>
      </c>
      <c r="R24" s="15">
        <v>46330.45</v>
      </c>
      <c r="S24" s="15">
        <v>57640.45</v>
      </c>
      <c r="T24" s="15">
        <v>80260.45</v>
      </c>
      <c r="U24" s="15">
        <v>100629.35</v>
      </c>
      <c r="V24" s="15">
        <v>202029.35</v>
      </c>
      <c r="W24" s="8" t="s">
        <v>392</v>
      </c>
    </row>
    <row r="25" spans="1:23" ht="18.75" customHeight="1">
      <c r="A25" s="9" t="s">
        <v>84</v>
      </c>
      <c r="B25" s="15">
        <v>451.2</v>
      </c>
      <c r="C25" s="15">
        <v>752</v>
      </c>
      <c r="D25" s="15">
        <v>1128</v>
      </c>
      <c r="E25" s="15">
        <v>1598</v>
      </c>
      <c r="F25" s="15">
        <v>2102.35</v>
      </c>
      <c r="G25" s="15">
        <v>2600.75</v>
      </c>
      <c r="H25" s="15">
        <v>3182.3</v>
      </c>
      <c r="I25" s="15">
        <v>4394.9</v>
      </c>
      <c r="J25" s="15">
        <v>5711.5</v>
      </c>
      <c r="K25" s="15">
        <v>7095.15</v>
      </c>
      <c r="L25" s="15">
        <v>8557.3</v>
      </c>
      <c r="M25" s="15">
        <v>10063.05</v>
      </c>
      <c r="N25" s="15">
        <v>14047.3</v>
      </c>
      <c r="O25" s="15">
        <v>18042.3</v>
      </c>
      <c r="P25" s="15">
        <v>22236.7</v>
      </c>
      <c r="Q25" s="15">
        <v>26466.7</v>
      </c>
      <c r="R25" s="15">
        <v>34926.7</v>
      </c>
      <c r="S25" s="15">
        <v>43253.1</v>
      </c>
      <c r="T25" s="15">
        <v>59233.1</v>
      </c>
      <c r="U25" s="15">
        <v>74327.65</v>
      </c>
      <c r="V25" s="15">
        <v>149527.65</v>
      </c>
      <c r="W25" s="8" t="s">
        <v>393</v>
      </c>
    </row>
    <row r="26" spans="1:23" ht="18.75" customHeight="1">
      <c r="A26" s="9" t="s">
        <v>87</v>
      </c>
      <c r="B26" s="15">
        <v>0</v>
      </c>
      <c r="C26" s="15">
        <v>260.45</v>
      </c>
      <c r="D26" s="15">
        <v>867.25</v>
      </c>
      <c r="E26" s="15">
        <v>1552.1</v>
      </c>
      <c r="F26" s="15">
        <v>2022.3</v>
      </c>
      <c r="G26" s="15">
        <v>2802.6</v>
      </c>
      <c r="H26" s="15">
        <v>3612.6</v>
      </c>
      <c r="I26" s="15">
        <v>5340.6</v>
      </c>
      <c r="J26" s="15">
        <v>7230.6</v>
      </c>
      <c r="K26" s="15">
        <v>9250.2</v>
      </c>
      <c r="L26" s="15">
        <v>11410.2</v>
      </c>
      <c r="M26" s="15">
        <v>13570.2</v>
      </c>
      <c r="N26" s="15">
        <v>19450.8</v>
      </c>
      <c r="O26" s="15">
        <v>25542</v>
      </c>
      <c r="P26" s="15">
        <v>32292</v>
      </c>
      <c r="Q26" s="15">
        <v>39042</v>
      </c>
      <c r="R26" s="15">
        <v>52542</v>
      </c>
      <c r="S26" s="15">
        <v>66042</v>
      </c>
      <c r="T26" s="15">
        <v>93042</v>
      </c>
      <c r="U26" s="15">
        <v>120042</v>
      </c>
      <c r="V26" s="15">
        <v>241590.6</v>
      </c>
      <c r="W26" s="8" t="s">
        <v>394</v>
      </c>
    </row>
    <row r="27" spans="1:23" ht="18.75" customHeight="1">
      <c r="A27" s="9" t="s">
        <v>90</v>
      </c>
      <c r="B27" s="15">
        <v>0</v>
      </c>
      <c r="C27" s="15">
        <v>0</v>
      </c>
      <c r="D27" s="15">
        <v>78</v>
      </c>
      <c r="E27" s="15">
        <v>546</v>
      </c>
      <c r="F27" s="15">
        <v>1218</v>
      </c>
      <c r="G27" s="15">
        <v>1820</v>
      </c>
      <c r="H27" s="15">
        <v>2524</v>
      </c>
      <c r="I27" s="15">
        <v>3951</v>
      </c>
      <c r="J27" s="15">
        <v>5619</v>
      </c>
      <c r="K27" s="15">
        <v>7421</v>
      </c>
      <c r="L27" s="15">
        <v>9391</v>
      </c>
      <c r="M27" s="15">
        <v>11393</v>
      </c>
      <c r="N27" s="15">
        <v>16366</v>
      </c>
      <c r="O27" s="15">
        <v>21481</v>
      </c>
      <c r="P27" s="15">
        <v>26624</v>
      </c>
      <c r="Q27" s="15">
        <v>31963</v>
      </c>
      <c r="R27" s="15">
        <v>43409</v>
      </c>
      <c r="S27" s="15">
        <v>54861</v>
      </c>
      <c r="T27" s="15">
        <v>77783</v>
      </c>
      <c r="U27" s="15">
        <v>100892</v>
      </c>
      <c r="V27" s="15">
        <v>218231</v>
      </c>
      <c r="W27" s="8" t="s">
        <v>395</v>
      </c>
    </row>
    <row r="28" spans="1:23" ht="18.75" customHeight="1">
      <c r="A28" s="9" t="s">
        <v>67</v>
      </c>
      <c r="B28" s="15">
        <v>10.9</v>
      </c>
      <c r="C28" s="15">
        <v>283.4</v>
      </c>
      <c r="D28" s="15">
        <v>588.6</v>
      </c>
      <c r="E28" s="15">
        <v>981</v>
      </c>
      <c r="F28" s="15">
        <v>1504.2</v>
      </c>
      <c r="G28" s="15">
        <v>2005.6</v>
      </c>
      <c r="H28" s="15">
        <v>2550.6</v>
      </c>
      <c r="I28" s="15">
        <v>3902.2</v>
      </c>
      <c r="J28" s="15">
        <v>5428.2</v>
      </c>
      <c r="K28" s="15">
        <v>7128.6</v>
      </c>
      <c r="L28" s="15">
        <v>8872.6</v>
      </c>
      <c r="M28" s="15">
        <v>10780.1</v>
      </c>
      <c r="N28" s="15">
        <v>15690.6</v>
      </c>
      <c r="O28" s="15">
        <v>20862.6</v>
      </c>
      <c r="P28" s="15">
        <v>26176.4</v>
      </c>
      <c r="Q28" s="15">
        <v>31490.1</v>
      </c>
      <c r="R28" s="15">
        <v>42619</v>
      </c>
      <c r="S28" s="15">
        <v>53791.5</v>
      </c>
      <c r="T28" s="15">
        <v>76964.9</v>
      </c>
      <c r="U28" s="15">
        <v>100399.9</v>
      </c>
      <c r="V28" s="15">
        <v>221455.3</v>
      </c>
      <c r="W28" s="8" t="s">
        <v>396</v>
      </c>
    </row>
    <row r="29" spans="1:23" ht="18.75" customHeight="1">
      <c r="A29" s="9" t="s">
        <v>70</v>
      </c>
      <c r="B29" s="226">
        <v>0</v>
      </c>
      <c r="C29" s="226">
        <v>0</v>
      </c>
      <c r="D29" s="226">
        <v>167.8</v>
      </c>
      <c r="E29" s="226">
        <v>657.5</v>
      </c>
      <c r="F29" s="226">
        <v>1370.2</v>
      </c>
      <c r="G29" s="226">
        <v>2328.1</v>
      </c>
      <c r="H29" s="226">
        <v>3173.5</v>
      </c>
      <c r="I29" s="226">
        <v>4932.9</v>
      </c>
      <c r="J29" s="226">
        <v>6882.55</v>
      </c>
      <c r="K29" s="226">
        <v>8803.4</v>
      </c>
      <c r="L29" s="226">
        <v>10740.75</v>
      </c>
      <c r="M29" s="226">
        <v>12689.7</v>
      </c>
      <c r="N29" s="226">
        <v>17785.75</v>
      </c>
      <c r="O29" s="226">
        <v>23273.7</v>
      </c>
      <c r="P29" s="226">
        <v>28772.75</v>
      </c>
      <c r="Q29" s="226">
        <v>34465.3</v>
      </c>
      <c r="R29" s="226">
        <v>46183.95</v>
      </c>
      <c r="S29" s="226">
        <v>58587.9</v>
      </c>
      <c r="T29" s="226">
        <v>83491.5</v>
      </c>
      <c r="U29" s="226">
        <v>109364.6</v>
      </c>
      <c r="V29" s="226">
        <v>241220.1</v>
      </c>
      <c r="W29" s="8" t="s">
        <v>397</v>
      </c>
    </row>
    <row r="30" spans="1:23" ht="18.75" customHeight="1">
      <c r="A30" s="9" t="s">
        <v>73</v>
      </c>
      <c r="B30" s="15">
        <v>40</v>
      </c>
      <c r="C30" s="15">
        <v>40</v>
      </c>
      <c r="D30" s="15">
        <v>40</v>
      </c>
      <c r="E30" s="15">
        <v>309.3</v>
      </c>
      <c r="F30" s="15">
        <v>620.25</v>
      </c>
      <c r="G30" s="15">
        <v>850.85</v>
      </c>
      <c r="H30" s="15">
        <v>1165.2</v>
      </c>
      <c r="I30" s="15">
        <v>2577.65</v>
      </c>
      <c r="J30" s="15">
        <v>4318.55</v>
      </c>
      <c r="K30" s="15">
        <v>6304.6</v>
      </c>
      <c r="L30" s="15">
        <v>8351.25</v>
      </c>
      <c r="M30" s="15">
        <v>10610.6</v>
      </c>
      <c r="N30" s="15">
        <v>16842.3</v>
      </c>
      <c r="O30" s="15">
        <v>22906.05</v>
      </c>
      <c r="P30" s="15">
        <v>29266.7</v>
      </c>
      <c r="Q30" s="15">
        <v>35878.35</v>
      </c>
      <c r="R30" s="15">
        <v>49725.75</v>
      </c>
      <c r="S30" s="15">
        <v>64051.6</v>
      </c>
      <c r="T30" s="15">
        <v>93388.85</v>
      </c>
      <c r="U30" s="15">
        <v>122737.9</v>
      </c>
      <c r="V30" s="15">
        <v>270415.6</v>
      </c>
      <c r="W30" s="8" t="s">
        <v>398</v>
      </c>
    </row>
    <row r="31" spans="1:23" ht="18.75" customHeight="1">
      <c r="A31" s="9" t="s">
        <v>76</v>
      </c>
      <c r="B31" s="226">
        <v>0</v>
      </c>
      <c r="C31" s="226">
        <v>0</v>
      </c>
      <c r="D31" s="226">
        <v>63.3</v>
      </c>
      <c r="E31" s="226">
        <v>640.05</v>
      </c>
      <c r="F31" s="226">
        <v>1562.5</v>
      </c>
      <c r="G31" s="226">
        <v>2811.3</v>
      </c>
      <c r="H31" s="226">
        <v>4183.85</v>
      </c>
      <c r="I31" s="226">
        <v>7012.4</v>
      </c>
      <c r="J31" s="226">
        <v>9258.4</v>
      </c>
      <c r="K31" s="226">
        <v>11253.2</v>
      </c>
      <c r="L31" s="226">
        <v>13344</v>
      </c>
      <c r="M31" s="226">
        <v>15433.35</v>
      </c>
      <c r="N31" s="226">
        <v>21184.95</v>
      </c>
      <c r="O31" s="226">
        <v>27754.95</v>
      </c>
      <c r="P31" s="226">
        <v>34522.75</v>
      </c>
      <c r="Q31" s="226">
        <v>41644.75</v>
      </c>
      <c r="R31" s="226">
        <v>56476.4</v>
      </c>
      <c r="S31" s="226">
        <v>72006.5</v>
      </c>
      <c r="T31" s="226">
        <v>104839.55</v>
      </c>
      <c r="U31" s="226">
        <v>139782.3</v>
      </c>
      <c r="V31" s="226">
        <v>297900</v>
      </c>
      <c r="W31" s="8" t="s">
        <v>399</v>
      </c>
    </row>
    <row r="32" spans="1:23" ht="18.75" customHeight="1">
      <c r="A32" s="9" t="s">
        <v>20</v>
      </c>
      <c r="B32" s="15">
        <v>24</v>
      </c>
      <c r="C32" s="15">
        <v>627.2</v>
      </c>
      <c r="D32" s="15">
        <v>1339.05</v>
      </c>
      <c r="E32" s="15">
        <v>2112.6</v>
      </c>
      <c r="F32" s="15">
        <v>2740.1</v>
      </c>
      <c r="G32" s="15">
        <v>3197.8</v>
      </c>
      <c r="H32" s="15">
        <v>3787.25</v>
      </c>
      <c r="I32" s="15">
        <v>5018.6</v>
      </c>
      <c r="J32" s="15">
        <v>6553.7</v>
      </c>
      <c r="K32" s="15">
        <v>8209</v>
      </c>
      <c r="L32" s="15">
        <v>10025.25</v>
      </c>
      <c r="M32" s="15">
        <v>11989.7</v>
      </c>
      <c r="N32" s="15">
        <v>17791.55</v>
      </c>
      <c r="O32" s="15">
        <v>24597.1</v>
      </c>
      <c r="P32" s="15">
        <v>31224.65</v>
      </c>
      <c r="Q32" s="15">
        <v>37640.7</v>
      </c>
      <c r="R32" s="15">
        <v>50828.75</v>
      </c>
      <c r="S32" s="15">
        <v>64491.95</v>
      </c>
      <c r="T32" s="15">
        <v>90830.4</v>
      </c>
      <c r="U32" s="15">
        <v>116160.4</v>
      </c>
      <c r="V32" s="15">
        <v>242810.4</v>
      </c>
      <c r="W32" s="8" t="s">
        <v>400</v>
      </c>
    </row>
    <row r="33" spans="1:23" ht="18.75" customHeight="1">
      <c r="A33" s="9" t="s">
        <v>21</v>
      </c>
      <c r="B33" s="15">
        <v>232.05</v>
      </c>
      <c r="C33" s="15">
        <v>503.1</v>
      </c>
      <c r="D33" s="15">
        <v>883.5</v>
      </c>
      <c r="E33" s="15">
        <v>1495</v>
      </c>
      <c r="F33" s="15">
        <v>2080.6</v>
      </c>
      <c r="G33" s="15">
        <v>2748.75</v>
      </c>
      <c r="H33" s="15">
        <v>3629.3</v>
      </c>
      <c r="I33" s="15">
        <v>5937.3</v>
      </c>
      <c r="J33" s="15">
        <v>8876.75</v>
      </c>
      <c r="K33" s="15">
        <v>11513</v>
      </c>
      <c r="L33" s="15">
        <v>14201</v>
      </c>
      <c r="M33" s="15">
        <v>16889</v>
      </c>
      <c r="N33" s="15">
        <v>23965.95</v>
      </c>
      <c r="O33" s="15">
        <v>31320.5</v>
      </c>
      <c r="P33" s="15">
        <v>38993.5</v>
      </c>
      <c r="Q33" s="15">
        <v>46680.5</v>
      </c>
      <c r="R33" s="15">
        <v>62885.3</v>
      </c>
      <c r="S33" s="15">
        <v>79613.7</v>
      </c>
      <c r="T33" s="15">
        <v>109689.6</v>
      </c>
      <c r="U33" s="15">
        <v>137529.6</v>
      </c>
      <c r="V33" s="15">
        <v>276729.6</v>
      </c>
      <c r="W33" s="8" t="s">
        <v>401</v>
      </c>
    </row>
    <row r="34" spans="1:23" ht="18.75" customHeight="1">
      <c r="A34" s="9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2096.85</v>
      </c>
      <c r="K34" s="15">
        <v>4218.75</v>
      </c>
      <c r="L34" s="15">
        <v>6583.4</v>
      </c>
      <c r="M34" s="15">
        <v>9026.5</v>
      </c>
      <c r="N34" s="15">
        <v>17212.1</v>
      </c>
      <c r="O34" s="15">
        <v>23984.3</v>
      </c>
      <c r="P34" s="15">
        <v>33438.5</v>
      </c>
      <c r="Q34" s="15">
        <v>40632.35</v>
      </c>
      <c r="R34" s="15">
        <v>55433.45</v>
      </c>
      <c r="S34" s="15">
        <v>70660.5</v>
      </c>
      <c r="T34" s="15">
        <v>101984.55</v>
      </c>
      <c r="U34" s="15">
        <v>134174.45</v>
      </c>
      <c r="V34" s="15">
        <v>300452.9</v>
      </c>
      <c r="W34" s="8" t="s">
        <v>402</v>
      </c>
    </row>
    <row r="35" spans="1:23" ht="18.75" customHeight="1">
      <c r="A35" s="9" t="s">
        <v>23</v>
      </c>
      <c r="B35" s="226">
        <v>0</v>
      </c>
      <c r="C35" s="226">
        <v>0</v>
      </c>
      <c r="D35" s="226">
        <v>103.6</v>
      </c>
      <c r="E35" s="226">
        <v>452.7</v>
      </c>
      <c r="F35" s="226">
        <v>1093.95</v>
      </c>
      <c r="G35" s="226">
        <v>2747.05</v>
      </c>
      <c r="H35" s="226">
        <v>4553.8</v>
      </c>
      <c r="I35" s="226">
        <v>6778.35</v>
      </c>
      <c r="J35" s="226">
        <v>9096.6</v>
      </c>
      <c r="K35" s="226">
        <v>11414.95</v>
      </c>
      <c r="L35" s="226">
        <v>13733.25</v>
      </c>
      <c r="M35" s="226">
        <v>16341.6</v>
      </c>
      <c r="N35" s="226">
        <v>23000.55</v>
      </c>
      <c r="O35" s="226">
        <v>29659.55</v>
      </c>
      <c r="P35" s="226">
        <v>36318.55</v>
      </c>
      <c r="Q35" s="226">
        <v>43107.65</v>
      </c>
      <c r="R35" s="226">
        <v>59138.55</v>
      </c>
      <c r="S35" s="226">
        <v>75169.4</v>
      </c>
      <c r="T35" s="226">
        <v>107231.15</v>
      </c>
      <c r="U35" s="226">
        <v>139694.4</v>
      </c>
      <c r="V35" s="226">
        <v>304029</v>
      </c>
      <c r="W35" s="8" t="s">
        <v>403</v>
      </c>
    </row>
    <row r="36" spans="1:23" ht="18.75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8"/>
    </row>
    <row r="37" spans="1:23" ht="18.75" customHeight="1">
      <c r="A37" s="10" t="s">
        <v>91</v>
      </c>
      <c r="B37" s="226">
        <v>0</v>
      </c>
      <c r="C37" s="226">
        <v>0</v>
      </c>
      <c r="D37" s="226">
        <v>0</v>
      </c>
      <c r="E37" s="226">
        <v>0</v>
      </c>
      <c r="F37" s="226">
        <v>58</v>
      </c>
      <c r="G37" s="226">
        <v>108</v>
      </c>
      <c r="H37" s="226">
        <v>158</v>
      </c>
      <c r="I37" s="226">
        <v>304</v>
      </c>
      <c r="J37" s="226">
        <v>580</v>
      </c>
      <c r="K37" s="226">
        <v>896</v>
      </c>
      <c r="L37" s="226">
        <v>1296</v>
      </c>
      <c r="M37" s="226">
        <v>1770</v>
      </c>
      <c r="N37" s="226">
        <v>3320</v>
      </c>
      <c r="O37" s="226">
        <v>5871</v>
      </c>
      <c r="P37" s="226">
        <v>9121</v>
      </c>
      <c r="Q37" s="226">
        <v>12371</v>
      </c>
      <c r="R37" s="226">
        <v>18871</v>
      </c>
      <c r="S37" s="226">
        <v>25371</v>
      </c>
      <c r="T37" s="226">
        <v>38371</v>
      </c>
      <c r="U37" s="226">
        <v>51371</v>
      </c>
      <c r="V37" s="226">
        <v>114137.5</v>
      </c>
      <c r="W37" s="8" t="s">
        <v>427</v>
      </c>
    </row>
    <row r="38" spans="1:23" ht="18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8"/>
      <c r="W38" s="8"/>
    </row>
    <row r="39" spans="1:23" ht="18.75" customHeight="1">
      <c r="A39" s="7"/>
      <c r="B39" s="617" t="s">
        <v>45</v>
      </c>
      <c r="C39" s="622"/>
      <c r="D39" s="622"/>
      <c r="E39" s="622"/>
      <c r="F39" s="622"/>
      <c r="G39" s="622"/>
      <c r="H39" s="622"/>
      <c r="I39" s="622"/>
      <c r="J39" s="622"/>
      <c r="K39" s="506"/>
      <c r="L39" s="617" t="s">
        <v>426</v>
      </c>
      <c r="M39" s="622"/>
      <c r="N39" s="622"/>
      <c r="O39" s="622"/>
      <c r="P39" s="622"/>
      <c r="Q39" s="622"/>
      <c r="R39" s="622"/>
      <c r="S39" s="622"/>
      <c r="T39" s="622"/>
      <c r="U39" s="622"/>
      <c r="V39" s="623"/>
      <c r="W39" s="8"/>
    </row>
    <row r="40" spans="1:23" ht="18.75" customHeight="1">
      <c r="A40" s="9" t="s">
        <v>170</v>
      </c>
      <c r="B40" s="11">
        <v>1.3210000000000004</v>
      </c>
      <c r="C40" s="11">
        <v>2.3356</v>
      </c>
      <c r="D40" s="11">
        <v>2.9046666666666665</v>
      </c>
      <c r="E40" s="11">
        <v>3.8040000000000003</v>
      </c>
      <c r="F40" s="11">
        <v>4.375</v>
      </c>
      <c r="G40" s="11">
        <v>5.013333333333334</v>
      </c>
      <c r="H40" s="11">
        <v>5.703400000000001</v>
      </c>
      <c r="I40" s="11">
        <v>6.638833333333334</v>
      </c>
      <c r="J40" s="11">
        <v>7.868857142857142</v>
      </c>
      <c r="K40" s="11">
        <v>8.89775</v>
      </c>
      <c r="L40" s="11">
        <v>9.697999999999999</v>
      </c>
      <c r="M40" s="11">
        <v>10.5199</v>
      </c>
      <c r="N40" s="11">
        <v>12.176879999999999</v>
      </c>
      <c r="O40" s="11">
        <v>13.5974</v>
      </c>
      <c r="P40" s="11">
        <v>14.767142857142856</v>
      </c>
      <c r="Q40" s="11">
        <v>15.79625</v>
      </c>
      <c r="R40" s="11">
        <v>17.56544</v>
      </c>
      <c r="S40" s="11">
        <v>19.086066666666667</v>
      </c>
      <c r="T40" s="11">
        <v>21.595775</v>
      </c>
      <c r="U40" s="11">
        <v>23.25662</v>
      </c>
      <c r="V40" s="11">
        <v>26.578310000000005</v>
      </c>
      <c r="W40" s="8" t="s">
        <v>378</v>
      </c>
    </row>
    <row r="41" spans="1:23" ht="18.75" customHeight="1">
      <c r="A41" s="9" t="s">
        <v>68</v>
      </c>
      <c r="B41" s="11">
        <v>0.4447500000000001</v>
      </c>
      <c r="C41" s="11">
        <v>1.9480000000000002</v>
      </c>
      <c r="D41" s="11">
        <v>3.9355</v>
      </c>
      <c r="E41" s="11">
        <v>5.494714285714287</v>
      </c>
      <c r="F41" s="11">
        <v>7.3195</v>
      </c>
      <c r="G41" s="11">
        <v>8.858333333333333</v>
      </c>
      <c r="H41" s="11">
        <v>9.9933</v>
      </c>
      <c r="I41" s="11">
        <v>11.437333333333335</v>
      </c>
      <c r="J41" s="11">
        <v>12.468785714285717</v>
      </c>
      <c r="K41" s="11">
        <v>13.5219375</v>
      </c>
      <c r="L41" s="11">
        <v>14.384944444444445</v>
      </c>
      <c r="M41" s="11">
        <v>15.16385</v>
      </c>
      <c r="N41" s="11">
        <v>16.91948</v>
      </c>
      <c r="O41" s="11">
        <v>18.390833333333333</v>
      </c>
      <c r="P41" s="11">
        <v>19.727457142857144</v>
      </c>
      <c r="Q41" s="11">
        <v>20.787575000000004</v>
      </c>
      <c r="R41" s="11">
        <v>22.32128</v>
      </c>
      <c r="S41" s="11">
        <v>23.461933333333327</v>
      </c>
      <c r="T41" s="11">
        <v>25.1888875</v>
      </c>
      <c r="U41" s="11">
        <v>26.316840000000003</v>
      </c>
      <c r="V41" s="11">
        <v>28.706419999999998</v>
      </c>
      <c r="W41" s="8" t="s">
        <v>379</v>
      </c>
    </row>
    <row r="42" spans="1:23" ht="18.75" customHeight="1">
      <c r="A42" s="9" t="s">
        <v>71</v>
      </c>
      <c r="B42" s="11">
        <v>0.4075</v>
      </c>
      <c r="C42" s="11">
        <v>1.5511999999999997</v>
      </c>
      <c r="D42" s="11">
        <v>3.41</v>
      </c>
      <c r="E42" s="11">
        <v>4.992857142857143</v>
      </c>
      <c r="F42" s="11">
        <v>5.98325</v>
      </c>
      <c r="G42" s="11">
        <v>6.753333333333334</v>
      </c>
      <c r="H42" s="11">
        <v>7.432600000000001</v>
      </c>
      <c r="I42" s="11">
        <v>8.661333333333332</v>
      </c>
      <c r="J42" s="11">
        <v>9.561428571428571</v>
      </c>
      <c r="K42" s="11">
        <v>10.409375</v>
      </c>
      <c r="L42" s="11">
        <v>11.263333333333334</v>
      </c>
      <c r="M42" s="11">
        <v>11.965800000000002</v>
      </c>
      <c r="N42" s="11">
        <v>13.4184</v>
      </c>
      <c r="O42" s="11">
        <v>14.682</v>
      </c>
      <c r="P42" s="11">
        <v>15.584571428571428</v>
      </c>
      <c r="Q42" s="11">
        <v>16.2615</v>
      </c>
      <c r="R42" s="11">
        <v>17.4822</v>
      </c>
      <c r="S42" s="11">
        <v>18.360166666666665</v>
      </c>
      <c r="T42" s="11">
        <v>19.457625</v>
      </c>
      <c r="U42" s="11">
        <v>20.1161</v>
      </c>
      <c r="V42" s="11">
        <v>20.5311</v>
      </c>
      <c r="W42" s="8" t="s">
        <v>380</v>
      </c>
    </row>
    <row r="43" spans="1:23" ht="18.75" customHeight="1">
      <c r="A43" s="9" t="s">
        <v>74</v>
      </c>
      <c r="B43" s="11">
        <v>0.5</v>
      </c>
      <c r="C43" s="11">
        <v>0.4</v>
      </c>
      <c r="D43" s="11">
        <v>2.6265333333333336</v>
      </c>
      <c r="E43" s="11">
        <v>4.435314285714285</v>
      </c>
      <c r="F43" s="11">
        <v>5.791899999999999</v>
      </c>
      <c r="G43" s="11">
        <v>6.847022222222223</v>
      </c>
      <c r="H43" s="11">
        <v>7.660544</v>
      </c>
      <c r="I43" s="11">
        <v>8.600546666666666</v>
      </c>
      <c r="J43" s="11">
        <v>9.250137142857144</v>
      </c>
      <c r="K43" s="11">
        <v>9.75644</v>
      </c>
      <c r="L43" s="11">
        <v>10.218177777777779</v>
      </c>
      <c r="M43" s="11">
        <v>10.72516</v>
      </c>
      <c r="N43" s="11">
        <v>11.637728</v>
      </c>
      <c r="O43" s="11">
        <v>12.246106666666666</v>
      </c>
      <c r="P43" s="11">
        <v>12.680662857142858</v>
      </c>
      <c r="Q43" s="11">
        <v>13.006580000000001</v>
      </c>
      <c r="R43" s="11">
        <v>13.462864</v>
      </c>
      <c r="S43" s="11">
        <v>13.767053333333331</v>
      </c>
      <c r="T43" s="11">
        <v>14.147289999999998</v>
      </c>
      <c r="U43" s="11">
        <v>14.375432</v>
      </c>
      <c r="V43" s="11">
        <v>14.831716000000004</v>
      </c>
      <c r="W43" s="8" t="s">
        <v>381</v>
      </c>
    </row>
    <row r="44" spans="1:23" ht="18.75" customHeight="1">
      <c r="A44" s="9" t="s">
        <v>77</v>
      </c>
      <c r="B44" s="11">
        <v>0.93075</v>
      </c>
      <c r="C44" s="11">
        <v>1.9183999999999999</v>
      </c>
      <c r="D44" s="11">
        <v>2.9051666666666667</v>
      </c>
      <c r="E44" s="11">
        <v>3.7734285714285707</v>
      </c>
      <c r="F44" s="11">
        <v>4.472625</v>
      </c>
      <c r="G44" s="11">
        <v>4.920222222222223</v>
      </c>
      <c r="H44" s="11">
        <v>5.333600000000001</v>
      </c>
      <c r="I44" s="11">
        <v>5.9535</v>
      </c>
      <c r="J44" s="11">
        <v>6.684214285714287</v>
      </c>
      <c r="K44" s="11">
        <v>7.2540000000000004</v>
      </c>
      <c r="L44" s="11">
        <v>7.779</v>
      </c>
      <c r="M44" s="11">
        <v>8.224699999999999</v>
      </c>
      <c r="N44" s="11">
        <v>9.14852</v>
      </c>
      <c r="O44" s="11">
        <v>9.881799999999998</v>
      </c>
      <c r="P44" s="11">
        <v>10.487628571428573</v>
      </c>
      <c r="Q44" s="11">
        <v>10.970675</v>
      </c>
      <c r="R44" s="11">
        <v>11.64694</v>
      </c>
      <c r="S44" s="11">
        <v>12.09778333333333</v>
      </c>
      <c r="T44" s="11">
        <v>12.661337499999997</v>
      </c>
      <c r="U44" s="11">
        <v>12.867999999999999</v>
      </c>
      <c r="V44" s="11">
        <v>13.15</v>
      </c>
      <c r="W44" s="8" t="s">
        <v>382</v>
      </c>
    </row>
    <row r="45" spans="1:23" ht="18.75" customHeight="1">
      <c r="A45" s="9" t="s">
        <v>80</v>
      </c>
      <c r="B45" s="11">
        <v>3.873</v>
      </c>
      <c r="C45" s="11">
        <v>5.436</v>
      </c>
      <c r="D45" s="11">
        <v>6.341999999999999</v>
      </c>
      <c r="E45" s="11">
        <v>6.989142857142856</v>
      </c>
      <c r="F45" s="11">
        <v>7.474499999999999</v>
      </c>
      <c r="G45" s="11">
        <v>7.851999999999999</v>
      </c>
      <c r="H45" s="11">
        <v>8.0725</v>
      </c>
      <c r="I45" s="11">
        <v>8.675</v>
      </c>
      <c r="J45" s="11">
        <v>9.027642857142858</v>
      </c>
      <c r="K45" s="11">
        <v>9.411125</v>
      </c>
      <c r="L45" s="11">
        <v>9.815</v>
      </c>
      <c r="M45" s="11">
        <v>10.1925</v>
      </c>
      <c r="N45" s="11">
        <v>10.872</v>
      </c>
      <c r="O45" s="11">
        <v>11.325</v>
      </c>
      <c r="P45" s="11">
        <v>11.64857142857143</v>
      </c>
      <c r="Q45" s="11">
        <v>11.89125</v>
      </c>
      <c r="R45" s="11">
        <v>12.231</v>
      </c>
      <c r="S45" s="11">
        <v>12.4575</v>
      </c>
      <c r="T45" s="11">
        <v>12.740625</v>
      </c>
      <c r="U45" s="11">
        <v>12.910499999999999</v>
      </c>
      <c r="V45" s="11">
        <v>13.25025</v>
      </c>
      <c r="W45" s="8" t="s">
        <v>383</v>
      </c>
    </row>
    <row r="46" spans="1:23" ht="18.75" customHeight="1">
      <c r="A46" s="9" t="s">
        <v>83</v>
      </c>
      <c r="B46" s="11">
        <v>0.44925</v>
      </c>
      <c r="C46" s="11">
        <v>1.236</v>
      </c>
      <c r="D46" s="11">
        <v>2.3451666666666666</v>
      </c>
      <c r="E46" s="11">
        <v>3.553142857142857</v>
      </c>
      <c r="F46" s="11">
        <v>4.8275</v>
      </c>
      <c r="G46" s="11">
        <v>5.7764444444444445</v>
      </c>
      <c r="H46" s="11">
        <v>6.4957</v>
      </c>
      <c r="I46" s="11">
        <v>7.65375</v>
      </c>
      <c r="J46" s="11">
        <v>8.523214285714285</v>
      </c>
      <c r="K46" s="11">
        <v>9.240625</v>
      </c>
      <c r="L46" s="11">
        <v>9.913611111111113</v>
      </c>
      <c r="M46" s="11">
        <v>10.536550000000002</v>
      </c>
      <c r="N46" s="11">
        <v>11.657639999999999</v>
      </c>
      <c r="O46" s="11">
        <v>12.464799999999999</v>
      </c>
      <c r="P46" s="11">
        <v>13.066285714285714</v>
      </c>
      <c r="Q46" s="11">
        <v>13.544325</v>
      </c>
      <c r="R46" s="11">
        <v>14.28784</v>
      </c>
      <c r="S46" s="11">
        <v>14.865299999999998</v>
      </c>
      <c r="T46" s="11">
        <v>15.588175000000001</v>
      </c>
      <c r="U46" s="11">
        <v>15.92549</v>
      </c>
      <c r="V46" s="11">
        <v>16.065109999999997</v>
      </c>
      <c r="W46" s="8" t="s">
        <v>384</v>
      </c>
    </row>
    <row r="47" spans="1:23" ht="18.75" customHeight="1">
      <c r="A47" s="9" t="s">
        <v>86</v>
      </c>
      <c r="B47" s="11">
        <v>1.524</v>
      </c>
      <c r="C47" s="11">
        <v>3.6322</v>
      </c>
      <c r="D47" s="11">
        <v>5.2493333333333325</v>
      </c>
      <c r="E47" s="11">
        <v>7.166428571428571</v>
      </c>
      <c r="F47" s="11">
        <v>7.9375</v>
      </c>
      <c r="G47" s="11">
        <v>8.359444444444444</v>
      </c>
      <c r="H47" s="11">
        <v>8.6436</v>
      </c>
      <c r="I47" s="11">
        <v>9.784333333333334</v>
      </c>
      <c r="J47" s="11">
        <v>11.23042857142857</v>
      </c>
      <c r="K47" s="11">
        <v>12.288812499999999</v>
      </c>
      <c r="L47" s="11">
        <v>13.112055555555555</v>
      </c>
      <c r="M47" s="11">
        <v>13.791549999999999</v>
      </c>
      <c r="N47" s="11">
        <v>15.244080000000002</v>
      </c>
      <c r="O47" s="11">
        <v>16.5134</v>
      </c>
      <c r="P47" s="11">
        <v>17.420057142857143</v>
      </c>
      <c r="Q47" s="11">
        <v>18.100050000000003</v>
      </c>
      <c r="R47" s="11">
        <v>19.48688</v>
      </c>
      <c r="S47" s="11">
        <v>20.4724</v>
      </c>
      <c r="T47" s="11">
        <v>21.7043</v>
      </c>
      <c r="U47" s="11">
        <v>22.70273</v>
      </c>
      <c r="V47" s="11">
        <v>23.956265</v>
      </c>
      <c r="W47" s="8" t="s">
        <v>385</v>
      </c>
    </row>
    <row r="48" spans="1:23" ht="18.75" customHeight="1">
      <c r="A48" s="9" t="s">
        <v>89</v>
      </c>
      <c r="B48" s="11">
        <v>0.064</v>
      </c>
      <c r="C48" s="11">
        <v>0.3866</v>
      </c>
      <c r="D48" s="11">
        <v>0.8456666666666668</v>
      </c>
      <c r="E48" s="11">
        <v>1.5704285714285713</v>
      </c>
      <c r="F48" s="11">
        <v>2.114</v>
      </c>
      <c r="G48" s="11">
        <v>2.550222222222222</v>
      </c>
      <c r="H48" s="11">
        <v>2.9596</v>
      </c>
      <c r="I48" s="11">
        <v>3.8555000000000006</v>
      </c>
      <c r="J48" s="11">
        <v>4.469571428571428</v>
      </c>
      <c r="K48" s="11">
        <v>5.007562499999999</v>
      </c>
      <c r="L48" s="11">
        <v>5.905777777777778</v>
      </c>
      <c r="M48" s="11">
        <v>6.3911</v>
      </c>
      <c r="N48" s="11">
        <v>7.37848</v>
      </c>
      <c r="O48" s="11">
        <v>8.166066666666667</v>
      </c>
      <c r="P48" s="11">
        <v>8.827885714285715</v>
      </c>
      <c r="Q48" s="11">
        <v>9.4643</v>
      </c>
      <c r="R48" s="11">
        <v>10.491480000000001</v>
      </c>
      <c r="S48" s="11">
        <v>11.109566666666668</v>
      </c>
      <c r="T48" s="11">
        <v>11.352175000000003</v>
      </c>
      <c r="U48" s="11">
        <v>11.49774</v>
      </c>
      <c r="V48" s="11">
        <v>11.78887</v>
      </c>
      <c r="W48" s="8" t="s">
        <v>386</v>
      </c>
    </row>
    <row r="49" spans="1:23" ht="18.75" customHeight="1">
      <c r="A49" s="9" t="s">
        <v>19</v>
      </c>
      <c r="B49" s="11">
        <v>0.6175</v>
      </c>
      <c r="C49" s="11">
        <v>1.0131999999999999</v>
      </c>
      <c r="D49" s="11">
        <v>1.9455</v>
      </c>
      <c r="E49" s="11">
        <v>3.230285714285715</v>
      </c>
      <c r="F49" s="11">
        <v>4.312125000000001</v>
      </c>
      <c r="G49" s="11">
        <v>6.011666666666667</v>
      </c>
      <c r="H49" s="11">
        <v>6.7537</v>
      </c>
      <c r="I49" s="11">
        <v>8.758999999999999</v>
      </c>
      <c r="J49" s="11">
        <v>10.749285714285715</v>
      </c>
      <c r="K49" s="11">
        <v>11.911687500000001</v>
      </c>
      <c r="L49" s="11">
        <v>13.045055555555555</v>
      </c>
      <c r="M49" s="11">
        <v>13.9441</v>
      </c>
      <c r="N49" s="11">
        <v>15.772639999999999</v>
      </c>
      <c r="O49" s="11">
        <v>17.43746666666667</v>
      </c>
      <c r="P49" s="11">
        <v>18.477600000000002</v>
      </c>
      <c r="Q49" s="11">
        <v>19.4577</v>
      </c>
      <c r="R49" s="11">
        <v>21.241139999999998</v>
      </c>
      <c r="S49" s="11">
        <v>22.764899999999997</v>
      </c>
      <c r="T49" s="11">
        <v>24.3206875</v>
      </c>
      <c r="U49" s="11">
        <v>24.43265</v>
      </c>
      <c r="V49" s="11">
        <v>24.656575</v>
      </c>
      <c r="W49" s="8" t="s">
        <v>387</v>
      </c>
    </row>
    <row r="50" spans="1:23" ht="18.75" customHeight="1">
      <c r="A50" s="9" t="s">
        <v>69</v>
      </c>
      <c r="B50" s="11">
        <v>0.4</v>
      </c>
      <c r="C50" s="11">
        <v>0.8096000000000001</v>
      </c>
      <c r="D50" s="11">
        <v>2.740666666666667</v>
      </c>
      <c r="E50" s="11">
        <v>5.758571428571429</v>
      </c>
      <c r="F50" s="11">
        <v>8.040250000000002</v>
      </c>
      <c r="G50" s="11">
        <v>8.851555555555555</v>
      </c>
      <c r="H50" s="11">
        <v>9.5519</v>
      </c>
      <c r="I50" s="11">
        <v>10.547416666666667</v>
      </c>
      <c r="J50" s="11">
        <v>11.9965</v>
      </c>
      <c r="K50" s="11">
        <v>13.203812499999998</v>
      </c>
      <c r="L50" s="11">
        <v>14.175500000000001</v>
      </c>
      <c r="M50" s="11">
        <v>14.952749999999998</v>
      </c>
      <c r="N50" s="11">
        <v>16.576040000000003</v>
      </c>
      <c r="O50" s="11">
        <v>17.913033333333335</v>
      </c>
      <c r="P50" s="11">
        <v>19.02905714285714</v>
      </c>
      <c r="Q50" s="11">
        <v>19.94315</v>
      </c>
      <c r="R50" s="11">
        <v>21.58958</v>
      </c>
      <c r="S50" s="11">
        <v>22.68715</v>
      </c>
      <c r="T50" s="11">
        <v>24.059112499999998</v>
      </c>
      <c r="U50" s="11">
        <v>24.882260000000002</v>
      </c>
      <c r="V50" s="11">
        <v>25.540070000000004</v>
      </c>
      <c r="W50" s="8" t="s">
        <v>388</v>
      </c>
    </row>
    <row r="51" spans="1:23" ht="18.75" customHeight="1">
      <c r="A51" s="9" t="s">
        <v>72</v>
      </c>
      <c r="B51" s="255">
        <v>0</v>
      </c>
      <c r="C51" s="255">
        <v>0</v>
      </c>
      <c r="D51" s="255">
        <v>0.29100000000000004</v>
      </c>
      <c r="E51" s="255">
        <v>0.42771428571428577</v>
      </c>
      <c r="F51" s="255">
        <v>1.1176249999999999</v>
      </c>
      <c r="G51" s="255">
        <v>3.7432222222222222</v>
      </c>
      <c r="H51" s="255">
        <v>5.8436</v>
      </c>
      <c r="I51" s="255">
        <v>9.038583333333333</v>
      </c>
      <c r="J51" s="255">
        <v>11.342071428571428</v>
      </c>
      <c r="K51" s="255">
        <v>13.103375</v>
      </c>
      <c r="L51" s="255">
        <v>14.476944444444445</v>
      </c>
      <c r="M51" s="255">
        <v>15.575799999999997</v>
      </c>
      <c r="N51" s="255">
        <v>17.94688</v>
      </c>
      <c r="O51" s="255">
        <v>19.5276</v>
      </c>
      <c r="P51" s="255">
        <v>21.218285714285713</v>
      </c>
      <c r="Q51" s="255">
        <v>22.56055</v>
      </c>
      <c r="R51" s="255">
        <v>23.63242</v>
      </c>
      <c r="S51" s="255">
        <v>22.169</v>
      </c>
      <c r="T51" s="255">
        <v>23.030275000000003</v>
      </c>
      <c r="U51" s="255">
        <v>23.87121</v>
      </c>
      <c r="V51" s="255">
        <v>26.069605000000003</v>
      </c>
      <c r="W51" s="8" t="s">
        <v>389</v>
      </c>
    </row>
    <row r="52" spans="1:23" ht="18.75" customHeight="1">
      <c r="A52" s="9" t="s">
        <v>75</v>
      </c>
      <c r="B52" s="11">
        <v>0</v>
      </c>
      <c r="C52" s="11">
        <v>0</v>
      </c>
      <c r="D52" s="11">
        <v>0.8666666666666666</v>
      </c>
      <c r="E52" s="11">
        <v>0.9382857142857143</v>
      </c>
      <c r="F52" s="11">
        <v>0.992</v>
      </c>
      <c r="G52" s="11">
        <v>1.3931111111111112</v>
      </c>
      <c r="H52" s="11">
        <v>2.3796999999999997</v>
      </c>
      <c r="I52" s="11">
        <v>5.451416666666666</v>
      </c>
      <c r="J52" s="11">
        <v>7.57</v>
      </c>
      <c r="K52" s="11">
        <v>9.1371875</v>
      </c>
      <c r="L52" s="11">
        <v>10.574666666666667</v>
      </c>
      <c r="M52" s="11">
        <v>11.84475</v>
      </c>
      <c r="N52" s="11">
        <v>14.381519999999998</v>
      </c>
      <c r="O52" s="11">
        <v>16.3224</v>
      </c>
      <c r="P52" s="11">
        <v>17.885685714285714</v>
      </c>
      <c r="Q52" s="11">
        <v>19.190224999999998</v>
      </c>
      <c r="R52" s="11">
        <v>21.22476</v>
      </c>
      <c r="S52" s="11">
        <v>22.65151666666667</v>
      </c>
      <c r="T52" s="11">
        <v>24.5405625</v>
      </c>
      <c r="U52" s="11">
        <v>25.763</v>
      </c>
      <c r="V52" s="11">
        <v>28.641309999999997</v>
      </c>
      <c r="W52" s="8" t="s">
        <v>390</v>
      </c>
    </row>
    <row r="53" spans="1:23" ht="18.75" customHeight="1">
      <c r="A53" s="9" t="s">
        <v>78</v>
      </c>
      <c r="B53" s="11">
        <v>0.3</v>
      </c>
      <c r="C53" s="11">
        <v>1.1925999999999999</v>
      </c>
      <c r="D53" s="11">
        <v>2.6345</v>
      </c>
      <c r="E53" s="11">
        <v>4.218</v>
      </c>
      <c r="F53" s="11">
        <v>5.431125</v>
      </c>
      <c r="G53" s="11">
        <v>6.600111111111112</v>
      </c>
      <c r="H53" s="11">
        <v>7.310599999999999</v>
      </c>
      <c r="I53" s="11">
        <v>8.56475</v>
      </c>
      <c r="J53" s="11">
        <v>9.423142857142857</v>
      </c>
      <c r="K53" s="11">
        <v>10.482125</v>
      </c>
      <c r="L53" s="11">
        <v>11.437666666666667</v>
      </c>
      <c r="M53" s="11">
        <v>12.307050000000002</v>
      </c>
      <c r="N53" s="11">
        <v>14.177559999999998</v>
      </c>
      <c r="O53" s="11">
        <v>15.838566666666665</v>
      </c>
      <c r="P53" s="11">
        <v>17.083971428571427</v>
      </c>
      <c r="Q53" s="11">
        <v>18.011325</v>
      </c>
      <c r="R53" s="11">
        <v>19.315</v>
      </c>
      <c r="S53" s="11">
        <v>20.487983333333332</v>
      </c>
      <c r="T53" s="11">
        <v>21.871225</v>
      </c>
      <c r="U53" s="11">
        <v>21.91238</v>
      </c>
      <c r="V53" s="11">
        <v>21.994690000000002</v>
      </c>
      <c r="W53" s="8" t="s">
        <v>391</v>
      </c>
    </row>
    <row r="54" spans="1:23" ht="18.75" customHeight="1">
      <c r="A54" s="9" t="s">
        <v>81</v>
      </c>
      <c r="B54" s="11">
        <v>1.6575</v>
      </c>
      <c r="C54" s="11">
        <v>3.5568000000000004</v>
      </c>
      <c r="D54" s="11">
        <v>5.174</v>
      </c>
      <c r="E54" s="11">
        <v>6.462857142857143</v>
      </c>
      <c r="F54" s="11">
        <v>7.605</v>
      </c>
      <c r="G54" s="11">
        <v>8.32</v>
      </c>
      <c r="H54" s="11">
        <v>8.863900000000001</v>
      </c>
      <c r="I54" s="11">
        <v>9.8085</v>
      </c>
      <c r="J54" s="11">
        <v>10.893285714285716</v>
      </c>
      <c r="K54" s="11">
        <v>11.9554375</v>
      </c>
      <c r="L54" s="11">
        <v>12.880388888888888</v>
      </c>
      <c r="M54" s="11">
        <v>13.62035</v>
      </c>
      <c r="N54" s="11">
        <v>15.053360000000001</v>
      </c>
      <c r="O54" s="11">
        <v>16.054466666666666</v>
      </c>
      <c r="P54" s="11">
        <v>16.780257142857145</v>
      </c>
      <c r="Q54" s="11">
        <v>17.510225000000002</v>
      </c>
      <c r="R54" s="11">
        <v>18.53218</v>
      </c>
      <c r="S54" s="11">
        <v>19.213483333333333</v>
      </c>
      <c r="T54" s="11">
        <v>20.065112499999998</v>
      </c>
      <c r="U54" s="11">
        <v>20.125870000000003</v>
      </c>
      <c r="V54" s="11">
        <v>20.202935</v>
      </c>
      <c r="W54" s="8" t="s">
        <v>392</v>
      </c>
    </row>
    <row r="55" spans="1:23" ht="18.75" customHeight="1">
      <c r="A55" s="9" t="s">
        <v>84</v>
      </c>
      <c r="B55" s="11">
        <v>2.256</v>
      </c>
      <c r="C55" s="11">
        <v>3.008</v>
      </c>
      <c r="D55" s="11">
        <v>3.76</v>
      </c>
      <c r="E55" s="11">
        <v>4.565714285714286</v>
      </c>
      <c r="F55" s="11">
        <v>5.2558750000000005</v>
      </c>
      <c r="G55" s="11">
        <v>5.779444444444445</v>
      </c>
      <c r="H55" s="11">
        <v>6.364600000000001</v>
      </c>
      <c r="I55" s="11">
        <v>7.324833333333333</v>
      </c>
      <c r="J55" s="11">
        <v>8.159285714285716</v>
      </c>
      <c r="K55" s="11">
        <v>8.8689375</v>
      </c>
      <c r="L55" s="11">
        <v>9.508111111111111</v>
      </c>
      <c r="M55" s="11">
        <v>10.06305</v>
      </c>
      <c r="N55" s="11">
        <v>11.237839999999998</v>
      </c>
      <c r="O55" s="11">
        <v>12.0282</v>
      </c>
      <c r="P55" s="11">
        <v>12.706685714285715</v>
      </c>
      <c r="Q55" s="11">
        <v>13.23335</v>
      </c>
      <c r="R55" s="11">
        <v>13.97068</v>
      </c>
      <c r="S55" s="11">
        <v>14.417700000000004</v>
      </c>
      <c r="T55" s="11">
        <v>14.808274999999998</v>
      </c>
      <c r="U55" s="11">
        <v>14.86553</v>
      </c>
      <c r="V55" s="11">
        <v>14.952764999999998</v>
      </c>
      <c r="W55" s="8" t="s">
        <v>393</v>
      </c>
    </row>
    <row r="56" spans="1:23" ht="18.75" customHeight="1">
      <c r="A56" s="9" t="s">
        <v>87</v>
      </c>
      <c r="B56" s="11">
        <v>0</v>
      </c>
      <c r="C56" s="11">
        <v>1.0418</v>
      </c>
      <c r="D56" s="11">
        <v>2.8908333333333336</v>
      </c>
      <c r="E56" s="11">
        <v>4.434571428571429</v>
      </c>
      <c r="F56" s="11">
        <v>5.05575</v>
      </c>
      <c r="G56" s="11">
        <v>6.228</v>
      </c>
      <c r="H56" s="11">
        <v>7.2252</v>
      </c>
      <c r="I56" s="11">
        <v>8.901</v>
      </c>
      <c r="J56" s="11">
        <v>10.32942857142857</v>
      </c>
      <c r="K56" s="11">
        <v>11.562750000000001</v>
      </c>
      <c r="L56" s="11">
        <v>12.678</v>
      </c>
      <c r="M56" s="11">
        <v>13.570200000000002</v>
      </c>
      <c r="N56" s="11">
        <v>15.560640000000001</v>
      </c>
      <c r="O56" s="11">
        <v>17.028</v>
      </c>
      <c r="P56" s="11">
        <v>18.452571428571428</v>
      </c>
      <c r="Q56" s="11">
        <v>19.521</v>
      </c>
      <c r="R56" s="11">
        <v>21.0168</v>
      </c>
      <c r="S56" s="11">
        <v>22.014</v>
      </c>
      <c r="T56" s="11">
        <v>23.2605</v>
      </c>
      <c r="U56" s="11">
        <v>24.008399999999998</v>
      </c>
      <c r="V56" s="11">
        <v>24.15906</v>
      </c>
      <c r="W56" s="8" t="s">
        <v>394</v>
      </c>
    </row>
    <row r="57" spans="1:23" ht="18.75" customHeight="1">
      <c r="A57" s="9" t="s">
        <v>90</v>
      </c>
      <c r="B57" s="11">
        <v>0</v>
      </c>
      <c r="C57" s="11">
        <v>0</v>
      </c>
      <c r="D57" s="11">
        <v>0.26</v>
      </c>
      <c r="E57" s="11">
        <v>1.56</v>
      </c>
      <c r="F57" s="11">
        <v>3.045</v>
      </c>
      <c r="G57" s="11">
        <v>4.044444444444444</v>
      </c>
      <c r="H57" s="11">
        <v>5.048</v>
      </c>
      <c r="I57" s="11">
        <v>6.585</v>
      </c>
      <c r="J57" s="11">
        <v>8.027142857142858</v>
      </c>
      <c r="K57" s="11">
        <v>9.27625</v>
      </c>
      <c r="L57" s="11">
        <v>10.434444444444445</v>
      </c>
      <c r="M57" s="11">
        <v>11.393</v>
      </c>
      <c r="N57" s="11">
        <v>13.092799999999999</v>
      </c>
      <c r="O57" s="11">
        <v>14.320666666666668</v>
      </c>
      <c r="P57" s="11">
        <v>15.213714285714286</v>
      </c>
      <c r="Q57" s="11">
        <v>15.9815</v>
      </c>
      <c r="R57" s="11">
        <v>17.3636</v>
      </c>
      <c r="S57" s="11">
        <v>18.287</v>
      </c>
      <c r="T57" s="11">
        <v>19.44575</v>
      </c>
      <c r="U57" s="11">
        <v>20.1784</v>
      </c>
      <c r="V57" s="11">
        <v>21.8231</v>
      </c>
      <c r="W57" s="8" t="s">
        <v>395</v>
      </c>
    </row>
    <row r="58" spans="1:23" ht="18.75" customHeight="1">
      <c r="A58" s="9" t="s">
        <v>67</v>
      </c>
      <c r="B58" s="11">
        <v>0.05449999999999999</v>
      </c>
      <c r="C58" s="11">
        <v>1.1336</v>
      </c>
      <c r="D58" s="11">
        <v>1.9620000000000002</v>
      </c>
      <c r="E58" s="11">
        <v>2.8028571428571425</v>
      </c>
      <c r="F58" s="11">
        <v>3.760499999999999</v>
      </c>
      <c r="G58" s="11">
        <v>4.456888888888889</v>
      </c>
      <c r="H58" s="11">
        <v>5.1011999999999995</v>
      </c>
      <c r="I58" s="11">
        <v>6.503666666666666</v>
      </c>
      <c r="J58" s="11">
        <v>7.75457142857143</v>
      </c>
      <c r="K58" s="11">
        <v>8.91075</v>
      </c>
      <c r="L58" s="11">
        <v>9.858444444444444</v>
      </c>
      <c r="M58" s="11">
        <v>10.780100000000001</v>
      </c>
      <c r="N58" s="11">
        <v>12.55248</v>
      </c>
      <c r="O58" s="11">
        <v>13.908400000000002</v>
      </c>
      <c r="P58" s="11">
        <v>14.957942857142859</v>
      </c>
      <c r="Q58" s="11">
        <v>15.745049999999999</v>
      </c>
      <c r="R58" s="11">
        <v>17.0476</v>
      </c>
      <c r="S58" s="11">
        <v>17.9305</v>
      </c>
      <c r="T58" s="11">
        <v>19.241224999999996</v>
      </c>
      <c r="U58" s="11">
        <v>20.07998</v>
      </c>
      <c r="V58" s="11">
        <v>22.14553</v>
      </c>
      <c r="W58" s="8" t="s">
        <v>396</v>
      </c>
    </row>
    <row r="59" spans="1:23" ht="18.75" customHeight="1">
      <c r="A59" s="9" t="s">
        <v>70</v>
      </c>
      <c r="B59" s="255">
        <v>0</v>
      </c>
      <c r="C59" s="255">
        <v>0</v>
      </c>
      <c r="D59" s="255">
        <v>0.5593333333333333</v>
      </c>
      <c r="E59" s="255">
        <v>1.8785714285714283</v>
      </c>
      <c r="F59" s="255">
        <v>3.4255</v>
      </c>
      <c r="G59" s="255">
        <v>5.173555555555556</v>
      </c>
      <c r="H59" s="255">
        <v>6.3469999999999995</v>
      </c>
      <c r="I59" s="255">
        <v>8.221499999999999</v>
      </c>
      <c r="J59" s="255">
        <v>9.832214285714285</v>
      </c>
      <c r="K59" s="255">
        <v>11.00425</v>
      </c>
      <c r="L59" s="255">
        <v>11.93416666666667</v>
      </c>
      <c r="M59" s="255">
        <v>12.6897</v>
      </c>
      <c r="N59" s="255">
        <v>14.2286</v>
      </c>
      <c r="O59" s="255">
        <v>15.515800000000002</v>
      </c>
      <c r="P59" s="255">
        <v>16.44157142857143</v>
      </c>
      <c r="Q59" s="255">
        <v>17.232650000000003</v>
      </c>
      <c r="R59" s="255">
        <v>18.47358</v>
      </c>
      <c r="S59" s="255">
        <v>19.5293</v>
      </c>
      <c r="T59" s="255">
        <v>20.872875000000004</v>
      </c>
      <c r="U59" s="255">
        <v>21.87292</v>
      </c>
      <c r="V59" s="255">
        <v>24.12201</v>
      </c>
      <c r="W59" s="8" t="s">
        <v>397</v>
      </c>
    </row>
    <row r="60" spans="1:23" ht="18.75" customHeight="1">
      <c r="A60" s="9" t="s">
        <v>73</v>
      </c>
      <c r="B60" s="11">
        <v>0.2</v>
      </c>
      <c r="C60" s="11">
        <v>0.16</v>
      </c>
      <c r="D60" s="11">
        <v>0.13333333333333333</v>
      </c>
      <c r="E60" s="11">
        <v>0.8837142857142856</v>
      </c>
      <c r="F60" s="11">
        <v>1.550625</v>
      </c>
      <c r="G60" s="11">
        <v>1.8907777777777777</v>
      </c>
      <c r="H60" s="11">
        <v>2.3303999999999996</v>
      </c>
      <c r="I60" s="11">
        <v>4.296083333333334</v>
      </c>
      <c r="J60" s="11">
        <v>6.169357142857142</v>
      </c>
      <c r="K60" s="11">
        <v>7.88075</v>
      </c>
      <c r="L60" s="11">
        <v>9.279166666666667</v>
      </c>
      <c r="M60" s="11">
        <v>10.6106</v>
      </c>
      <c r="N60" s="11">
        <v>13.473840000000003</v>
      </c>
      <c r="O60" s="11">
        <v>15.270700000000001</v>
      </c>
      <c r="P60" s="11">
        <v>16.72382857142857</v>
      </c>
      <c r="Q60" s="11">
        <v>17.939175000000002</v>
      </c>
      <c r="R60" s="11">
        <v>19.8903</v>
      </c>
      <c r="S60" s="11">
        <v>21.350533333333335</v>
      </c>
      <c r="T60" s="11">
        <v>23.3472125</v>
      </c>
      <c r="U60" s="11">
        <v>24.54758</v>
      </c>
      <c r="V60" s="11">
        <v>27.041559999999997</v>
      </c>
      <c r="W60" s="8" t="s">
        <v>398</v>
      </c>
    </row>
    <row r="61" spans="1:23" ht="18.75" customHeight="1">
      <c r="A61" s="9" t="s">
        <v>76</v>
      </c>
      <c r="B61" s="255">
        <v>0</v>
      </c>
      <c r="C61" s="255">
        <v>0</v>
      </c>
      <c r="D61" s="255">
        <v>0.211</v>
      </c>
      <c r="E61" s="255">
        <v>1.8287142857142855</v>
      </c>
      <c r="F61" s="255">
        <v>3.90625</v>
      </c>
      <c r="G61" s="255">
        <v>6.247333333333334</v>
      </c>
      <c r="H61" s="255">
        <v>8.3677</v>
      </c>
      <c r="I61" s="255">
        <v>11.687333333333335</v>
      </c>
      <c r="J61" s="255">
        <v>13.226285714285712</v>
      </c>
      <c r="K61" s="255">
        <v>14.066500000000001</v>
      </c>
      <c r="L61" s="255">
        <v>14.826666666666666</v>
      </c>
      <c r="M61" s="255">
        <v>15.43335</v>
      </c>
      <c r="N61" s="255">
        <v>16.947960000000002</v>
      </c>
      <c r="O61" s="255">
        <v>18.5033</v>
      </c>
      <c r="P61" s="255">
        <v>19.727285714285713</v>
      </c>
      <c r="Q61" s="255">
        <v>20.822375</v>
      </c>
      <c r="R61" s="255">
        <v>22.59056</v>
      </c>
      <c r="S61" s="255">
        <v>24.002166666666668</v>
      </c>
      <c r="T61" s="255">
        <v>26.209887499999994</v>
      </c>
      <c r="U61" s="255">
        <v>27.95646</v>
      </c>
      <c r="V61" s="255">
        <v>29.79</v>
      </c>
      <c r="W61" s="8" t="s">
        <v>399</v>
      </c>
    </row>
    <row r="62" spans="1:23" ht="18.75" customHeight="1">
      <c r="A62" s="9" t="s">
        <v>20</v>
      </c>
      <c r="B62" s="11">
        <v>0.12</v>
      </c>
      <c r="C62" s="11">
        <v>2.508800000000001</v>
      </c>
      <c r="D62" s="11">
        <v>4.463500000000001</v>
      </c>
      <c r="E62" s="11">
        <v>6.036</v>
      </c>
      <c r="F62" s="11">
        <v>6.850249999999999</v>
      </c>
      <c r="G62" s="11">
        <v>7.1062222222222236</v>
      </c>
      <c r="H62" s="11">
        <v>7.5745000000000005</v>
      </c>
      <c r="I62" s="11">
        <v>8.364333333333333</v>
      </c>
      <c r="J62" s="11">
        <v>9.362428571428572</v>
      </c>
      <c r="K62" s="11">
        <v>10.26125</v>
      </c>
      <c r="L62" s="11">
        <v>11.139166666666668</v>
      </c>
      <c r="M62" s="11">
        <v>11.989700000000001</v>
      </c>
      <c r="N62" s="11">
        <v>14.23324</v>
      </c>
      <c r="O62" s="11">
        <v>16.39806666666667</v>
      </c>
      <c r="P62" s="11">
        <v>17.842657142857142</v>
      </c>
      <c r="Q62" s="11">
        <v>18.82035</v>
      </c>
      <c r="R62" s="11">
        <v>20.3315</v>
      </c>
      <c r="S62" s="11">
        <v>21.497316666666666</v>
      </c>
      <c r="T62" s="11">
        <v>22.707599999999996</v>
      </c>
      <c r="U62" s="11">
        <v>23.23208</v>
      </c>
      <c r="V62" s="11">
        <v>24.281039999999997</v>
      </c>
      <c r="W62" s="8" t="s">
        <v>400</v>
      </c>
    </row>
    <row r="63" spans="1:23" ht="18.75" customHeight="1">
      <c r="A63" s="9" t="s">
        <v>21</v>
      </c>
      <c r="B63" s="11">
        <v>1.16025</v>
      </c>
      <c r="C63" s="11">
        <v>2.0124</v>
      </c>
      <c r="D63" s="11">
        <v>2.945</v>
      </c>
      <c r="E63" s="11">
        <v>4.271428571428571</v>
      </c>
      <c r="F63" s="11">
        <v>5.2015</v>
      </c>
      <c r="G63" s="11">
        <v>6.108333333333333</v>
      </c>
      <c r="H63" s="11">
        <v>7.2585999999999995</v>
      </c>
      <c r="I63" s="11">
        <v>9.8955</v>
      </c>
      <c r="J63" s="11">
        <v>12.681071428571428</v>
      </c>
      <c r="K63" s="11">
        <v>14.39125</v>
      </c>
      <c r="L63" s="11">
        <v>15.77888888888889</v>
      </c>
      <c r="M63" s="11">
        <v>16.889000000000003</v>
      </c>
      <c r="N63" s="11">
        <v>19.172759999999997</v>
      </c>
      <c r="O63" s="11">
        <v>20.880333333333333</v>
      </c>
      <c r="P63" s="11">
        <v>22.282</v>
      </c>
      <c r="Q63" s="11">
        <v>23.34025</v>
      </c>
      <c r="R63" s="11">
        <v>25.154120000000002</v>
      </c>
      <c r="S63" s="11">
        <v>26.537900000000004</v>
      </c>
      <c r="T63" s="11">
        <v>27.422400000000003</v>
      </c>
      <c r="U63" s="11">
        <v>27.50592</v>
      </c>
      <c r="V63" s="11">
        <v>27.672959999999996</v>
      </c>
      <c r="W63" s="8" t="s">
        <v>401</v>
      </c>
    </row>
    <row r="64" spans="1:23" ht="18.75" customHeight="1">
      <c r="A64" s="9" t="s">
        <v>22</v>
      </c>
      <c r="B64" s="11">
        <v>0.125</v>
      </c>
      <c r="C64" s="11">
        <v>0.1</v>
      </c>
      <c r="D64" s="11">
        <v>0.08333333333333334</v>
      </c>
      <c r="E64" s="11">
        <v>0.07142857142857142</v>
      </c>
      <c r="F64" s="11">
        <v>0.0625</v>
      </c>
      <c r="G64" s="11">
        <v>0.05555555555555555</v>
      </c>
      <c r="H64" s="11">
        <v>0.05</v>
      </c>
      <c r="I64" s="11">
        <v>0.04166666666666667</v>
      </c>
      <c r="J64" s="11">
        <v>2.9955000000000007</v>
      </c>
      <c r="K64" s="11">
        <v>5.2734375</v>
      </c>
      <c r="L64" s="11">
        <v>7.3148888888888886</v>
      </c>
      <c r="M64" s="11">
        <v>9.0265</v>
      </c>
      <c r="N64" s="11">
        <v>13.769680000000001</v>
      </c>
      <c r="O64" s="11">
        <v>15.989533333333334</v>
      </c>
      <c r="P64" s="11">
        <v>19.107714285714287</v>
      </c>
      <c r="Q64" s="11">
        <v>20.316175</v>
      </c>
      <c r="R64" s="11">
        <v>22.173379999999998</v>
      </c>
      <c r="S64" s="11">
        <v>23.5535</v>
      </c>
      <c r="T64" s="11">
        <v>25.4961375</v>
      </c>
      <c r="U64" s="11">
        <v>26.83489</v>
      </c>
      <c r="V64" s="11">
        <v>30.045289999999998</v>
      </c>
      <c r="W64" s="8" t="s">
        <v>402</v>
      </c>
    </row>
    <row r="65" spans="1:23" ht="18.75" customHeight="1">
      <c r="A65" s="9" t="s">
        <v>23</v>
      </c>
      <c r="B65" s="255">
        <v>0</v>
      </c>
      <c r="C65" s="255">
        <v>0</v>
      </c>
      <c r="D65" s="255">
        <v>0.3453333333333333</v>
      </c>
      <c r="E65" s="255">
        <v>1.2934285714285714</v>
      </c>
      <c r="F65" s="255">
        <v>2.734875</v>
      </c>
      <c r="G65" s="255">
        <v>6.104555555555556</v>
      </c>
      <c r="H65" s="255">
        <v>9.1076</v>
      </c>
      <c r="I65" s="255">
        <v>11.29725</v>
      </c>
      <c r="J65" s="255">
        <v>12.995142857142858</v>
      </c>
      <c r="K65" s="255">
        <v>14.268687499999999</v>
      </c>
      <c r="L65" s="255">
        <v>15.259166666666665</v>
      </c>
      <c r="M65" s="255">
        <v>16.3416</v>
      </c>
      <c r="N65" s="255">
        <v>18.40044</v>
      </c>
      <c r="O65" s="255">
        <v>19.773033333333334</v>
      </c>
      <c r="P65" s="255">
        <v>20.75345714285714</v>
      </c>
      <c r="Q65" s="255">
        <v>21.553825</v>
      </c>
      <c r="R65" s="255">
        <v>23.65542</v>
      </c>
      <c r="S65" s="255">
        <v>25.056466666666672</v>
      </c>
      <c r="T65" s="255">
        <v>26.807787500000003</v>
      </c>
      <c r="U65" s="255">
        <v>27.938879999999997</v>
      </c>
      <c r="V65" s="255">
        <v>30.4029</v>
      </c>
      <c r="W65" s="8" t="s">
        <v>403</v>
      </c>
    </row>
    <row r="66" spans="1:23" ht="18.75" customHeight="1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/>
    </row>
    <row r="67" spans="1:23" ht="18.75" customHeight="1">
      <c r="A67" s="10" t="s">
        <v>91</v>
      </c>
      <c r="B67" s="255">
        <v>0</v>
      </c>
      <c r="C67" s="255">
        <v>0</v>
      </c>
      <c r="D67" s="255">
        <v>0</v>
      </c>
      <c r="E67" s="255">
        <v>0</v>
      </c>
      <c r="F67" s="255">
        <v>0.145</v>
      </c>
      <c r="G67" s="255">
        <v>0.24</v>
      </c>
      <c r="H67" s="255">
        <v>0.316</v>
      </c>
      <c r="I67" s="255">
        <v>0.5066666666666666</v>
      </c>
      <c r="J67" s="255">
        <v>0.8285714285714285</v>
      </c>
      <c r="K67" s="255">
        <v>1.12</v>
      </c>
      <c r="L67" s="255">
        <v>1.44</v>
      </c>
      <c r="M67" s="255">
        <v>1.77</v>
      </c>
      <c r="N67" s="255">
        <v>2.656</v>
      </c>
      <c r="O67" s="255">
        <v>3.914</v>
      </c>
      <c r="P67" s="255">
        <v>5.212</v>
      </c>
      <c r="Q67" s="255">
        <v>6.1855</v>
      </c>
      <c r="R67" s="255">
        <v>7.548399999999999</v>
      </c>
      <c r="S67" s="255">
        <v>8.457</v>
      </c>
      <c r="T67" s="255">
        <v>9.59275</v>
      </c>
      <c r="U67" s="255">
        <v>10.2742</v>
      </c>
      <c r="V67" s="255">
        <v>11.41375</v>
      </c>
      <c r="W67" s="8" t="s">
        <v>92</v>
      </c>
    </row>
    <row r="68" spans="1:12" ht="18.75" customHeight="1">
      <c r="A68" s="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8.75" customHeight="1">
      <c r="A69" s="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8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8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8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8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8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8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8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8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8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8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8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</sheetData>
  <mergeCells count="10">
    <mergeCell ref="A3:J3"/>
    <mergeCell ref="A4:J4"/>
    <mergeCell ref="B6:K6"/>
    <mergeCell ref="L6:V6"/>
    <mergeCell ref="L3:U3"/>
    <mergeCell ref="L4:U4"/>
    <mergeCell ref="L9:V9"/>
    <mergeCell ref="B9:J9"/>
    <mergeCell ref="B39:J39"/>
    <mergeCell ref="L39:V3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3" r:id="rId1"/>
  <headerFooter alignWithMargins="0">
    <oddHeader>&amp;C&amp;"Helvetica,Fett"&amp;12 2009</oddHeader>
    <oddFooter>&amp;L42-43&amp;C&amp;"Helvetica,Standard" Eidg. Steuerverwaltung  -  Administration fédérale des contributions  -  Amministrazione federale delle contribuzioni</oddFooter>
  </headerFooter>
  <colBreaks count="1" manualBreakCount="1">
    <brk id="1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18" customWidth="1"/>
    <col min="2" max="4" width="11.7109375" style="20" customWidth="1"/>
    <col min="5" max="5" width="12.28125" style="20" customWidth="1"/>
    <col min="6" max="6" width="12.8515625" style="20" customWidth="1"/>
    <col min="7" max="7" width="13.00390625" style="20" customWidth="1"/>
    <col min="8" max="8" width="12.421875" style="20" customWidth="1"/>
    <col min="9" max="9" width="12.28125" style="20" customWidth="1"/>
    <col min="10" max="10" width="12.421875" style="20" customWidth="1"/>
    <col min="11" max="11" width="12.57421875" style="20" customWidth="1"/>
    <col min="12" max="13" width="12.421875" style="20" customWidth="1"/>
    <col min="14" max="22" width="12.7109375" style="20" customWidth="1"/>
    <col min="23" max="23" width="15.28125" style="20" bestFit="1" customWidth="1"/>
    <col min="24" max="25" width="15.28125" style="20" customWidth="1"/>
    <col min="26" max="26" width="34.421875" style="20" bestFit="1" customWidth="1"/>
    <col min="27" max="16384" width="12.7109375" style="20" customWidth="1"/>
  </cols>
  <sheetData>
    <row r="1" spans="1:14" ht="20.25" customHeight="1">
      <c r="A1" s="18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8" t="s">
        <v>16</v>
      </c>
    </row>
    <row r="2" spans="1:14" ht="18.75" customHeight="1">
      <c r="A2" s="18" t="s">
        <v>424</v>
      </c>
      <c r="N2" s="18" t="s">
        <v>424</v>
      </c>
    </row>
    <row r="3" spans="1:14" ht="19.5" customHeight="1">
      <c r="A3" s="23" t="s">
        <v>93</v>
      </c>
      <c r="N3" s="23" t="s">
        <v>93</v>
      </c>
    </row>
    <row r="4" spans="1:26" ht="18.75" customHeight="1">
      <c r="A4" s="23" t="s">
        <v>94</v>
      </c>
      <c r="N4" s="23" t="s">
        <v>94</v>
      </c>
      <c r="Z4" s="34"/>
    </row>
    <row r="5" spans="1:26" ht="16.5" customHeight="1" thickBot="1">
      <c r="A5" s="23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Z5" s="34">
        <v>2</v>
      </c>
    </row>
    <row r="6" spans="1:26" ht="19.5" customHeight="1" thickBot="1">
      <c r="A6" s="24" t="s">
        <v>10</v>
      </c>
      <c r="B6" s="543" t="s">
        <v>17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03"/>
      <c r="N6" s="543" t="s">
        <v>126</v>
      </c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5"/>
      <c r="Z6" s="34" t="s">
        <v>11</v>
      </c>
    </row>
    <row r="7" spans="1:26" ht="18.75" customHeight="1">
      <c r="A7" s="24" t="s">
        <v>13</v>
      </c>
      <c r="B7" s="39">
        <v>12500</v>
      </c>
      <c r="C7" s="39">
        <v>15000</v>
      </c>
      <c r="D7" s="39">
        <v>17500</v>
      </c>
      <c r="E7" s="39">
        <v>20000</v>
      </c>
      <c r="F7" s="39">
        <v>25000</v>
      </c>
      <c r="G7" s="39">
        <v>30000</v>
      </c>
      <c r="H7" s="39">
        <v>35000</v>
      </c>
      <c r="I7" s="39">
        <v>40000</v>
      </c>
      <c r="J7" s="39">
        <v>45000</v>
      </c>
      <c r="K7" s="39">
        <v>50000</v>
      </c>
      <c r="L7" s="39">
        <v>60000</v>
      </c>
      <c r="M7" s="39">
        <v>70000</v>
      </c>
      <c r="N7" s="39">
        <v>80000</v>
      </c>
      <c r="O7" s="39">
        <v>90000</v>
      </c>
      <c r="P7" s="39">
        <v>100000</v>
      </c>
      <c r="Q7" s="39">
        <v>125000</v>
      </c>
      <c r="R7" s="39">
        <v>150000</v>
      </c>
      <c r="S7" s="39">
        <v>175000</v>
      </c>
      <c r="T7" s="39">
        <v>200000</v>
      </c>
      <c r="U7" s="39">
        <v>250000</v>
      </c>
      <c r="V7" s="39">
        <v>300000</v>
      </c>
      <c r="W7" s="39">
        <v>400000</v>
      </c>
      <c r="X7" s="39">
        <v>500000</v>
      </c>
      <c r="Y7" s="39">
        <v>1000000</v>
      </c>
      <c r="Z7" s="34" t="s">
        <v>14</v>
      </c>
    </row>
    <row r="8" spans="2:26" ht="18.75" customHeight="1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Z8" s="34"/>
    </row>
    <row r="9" spans="2:26" ht="19.5" customHeight="1" thickBot="1">
      <c r="B9" s="540" t="s">
        <v>18</v>
      </c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9" t="s">
        <v>404</v>
      </c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1"/>
      <c r="Z9" s="34"/>
    </row>
    <row r="10" spans="1:26" ht="18.75" customHeight="1">
      <c r="A10" s="25" t="s">
        <v>170</v>
      </c>
      <c r="B10" s="448">
        <v>125.2</v>
      </c>
      <c r="C10" s="448">
        <v>226.4</v>
      </c>
      <c r="D10" s="448">
        <v>378.2</v>
      </c>
      <c r="E10" s="448">
        <v>534.6</v>
      </c>
      <c r="F10" s="448">
        <v>902.6</v>
      </c>
      <c r="G10" s="448">
        <v>1344.2</v>
      </c>
      <c r="H10" s="448">
        <v>1827.2</v>
      </c>
      <c r="I10" s="448">
        <v>2356.2</v>
      </c>
      <c r="J10" s="448">
        <v>2963.4</v>
      </c>
      <c r="K10" s="448">
        <v>3474</v>
      </c>
      <c r="L10" s="448">
        <v>4900</v>
      </c>
      <c r="M10" s="448">
        <v>6473.2</v>
      </c>
      <c r="N10" s="15">
        <v>8092.4</v>
      </c>
      <c r="O10" s="15">
        <v>9856.5</v>
      </c>
      <c r="P10" s="15">
        <v>11636.7</v>
      </c>
      <c r="Q10" s="15">
        <v>16296.5</v>
      </c>
      <c r="R10" s="15">
        <v>21317.4</v>
      </c>
      <c r="S10" s="15">
        <v>27009.9</v>
      </c>
      <c r="T10" s="15">
        <v>32702.4</v>
      </c>
      <c r="U10" s="15">
        <v>45083.3</v>
      </c>
      <c r="V10" s="15">
        <v>58099</v>
      </c>
      <c r="W10" s="15">
        <v>85009</v>
      </c>
      <c r="X10" s="15">
        <v>111889.1</v>
      </c>
      <c r="Y10" s="15">
        <v>246379.3</v>
      </c>
      <c r="Z10" s="34" t="s">
        <v>378</v>
      </c>
    </row>
    <row r="11" spans="1:26" ht="18.75" customHeight="1">
      <c r="A11" s="25" t="s">
        <v>68</v>
      </c>
      <c r="B11" s="15">
        <v>0</v>
      </c>
      <c r="C11" s="15">
        <v>0</v>
      </c>
      <c r="D11" s="15">
        <v>167.9</v>
      </c>
      <c r="E11" s="15">
        <v>363.1</v>
      </c>
      <c r="F11" s="15">
        <v>888.15</v>
      </c>
      <c r="G11" s="15">
        <v>1516.75</v>
      </c>
      <c r="H11" s="15">
        <v>2162.9</v>
      </c>
      <c r="I11" s="15">
        <v>2897.9</v>
      </c>
      <c r="J11" s="15">
        <v>3873.85</v>
      </c>
      <c r="K11" s="15">
        <v>4829.45</v>
      </c>
      <c r="L11" s="15">
        <v>6733.75</v>
      </c>
      <c r="M11" s="15">
        <v>8671</v>
      </c>
      <c r="N11" s="15">
        <v>10608.25</v>
      </c>
      <c r="O11" s="15">
        <v>12789.55</v>
      </c>
      <c r="P11" s="15">
        <v>14982.3</v>
      </c>
      <c r="Q11" s="15">
        <v>20841.3</v>
      </c>
      <c r="R11" s="15">
        <v>27066.4</v>
      </c>
      <c r="S11" s="15">
        <v>33436.55</v>
      </c>
      <c r="T11" s="15">
        <v>39933.25</v>
      </c>
      <c r="U11" s="15">
        <v>53199.75</v>
      </c>
      <c r="V11" s="15">
        <v>66670.5</v>
      </c>
      <c r="W11" s="15">
        <v>94057.05</v>
      </c>
      <c r="X11" s="15">
        <v>121582.25</v>
      </c>
      <c r="Y11" s="15">
        <v>261443.4</v>
      </c>
      <c r="Z11" s="34" t="s">
        <v>379</v>
      </c>
    </row>
    <row r="12" spans="1:26" ht="18.75" customHeight="1">
      <c r="A12" s="25" t="s">
        <v>71</v>
      </c>
      <c r="B12" s="15">
        <v>50</v>
      </c>
      <c r="C12" s="15">
        <v>92</v>
      </c>
      <c r="D12" s="15">
        <v>169</v>
      </c>
      <c r="E12" s="15">
        <v>323</v>
      </c>
      <c r="F12" s="15">
        <v>872.5</v>
      </c>
      <c r="G12" s="15">
        <v>1521.8</v>
      </c>
      <c r="H12" s="15">
        <v>2256.8</v>
      </c>
      <c r="I12" s="15">
        <v>3009.3</v>
      </c>
      <c r="J12" s="15">
        <v>3761.8</v>
      </c>
      <c r="K12" s="15">
        <v>4496.8</v>
      </c>
      <c r="L12" s="15">
        <v>6001.8</v>
      </c>
      <c r="M12" s="15">
        <v>7506.8</v>
      </c>
      <c r="N12" s="15">
        <v>9151.8</v>
      </c>
      <c r="O12" s="15">
        <v>10807.3</v>
      </c>
      <c r="P12" s="15">
        <v>12462.8</v>
      </c>
      <c r="Q12" s="15">
        <v>16853.5</v>
      </c>
      <c r="R12" s="15">
        <v>21431.5</v>
      </c>
      <c r="S12" s="15">
        <v>26156.5</v>
      </c>
      <c r="T12" s="15">
        <v>31075.8</v>
      </c>
      <c r="U12" s="15">
        <v>41313.3</v>
      </c>
      <c r="V12" s="15">
        <v>51528</v>
      </c>
      <c r="W12" s="15">
        <v>72003</v>
      </c>
      <c r="X12" s="15">
        <v>92455.3</v>
      </c>
      <c r="Y12" s="15">
        <v>190449</v>
      </c>
      <c r="Z12" s="34" t="s">
        <v>380</v>
      </c>
    </row>
    <row r="13" spans="1:26" ht="18.75" customHeight="1">
      <c r="A13" s="25" t="s">
        <v>74</v>
      </c>
      <c r="B13" s="15">
        <v>100</v>
      </c>
      <c r="C13" s="15">
        <v>100</v>
      </c>
      <c r="D13" s="15">
        <v>100</v>
      </c>
      <c r="E13" s="15">
        <v>283.456</v>
      </c>
      <c r="F13" s="15">
        <v>971.4159999999999</v>
      </c>
      <c r="G13" s="15">
        <v>1644.0880000000002</v>
      </c>
      <c r="H13" s="15">
        <v>2316.76</v>
      </c>
      <c r="I13" s="15">
        <v>2912.9919999999997</v>
      </c>
      <c r="J13" s="15">
        <v>3509.2239999999997</v>
      </c>
      <c r="K13" s="15">
        <v>4120.744000000001</v>
      </c>
      <c r="L13" s="15">
        <v>5466.088</v>
      </c>
      <c r="M13" s="15">
        <v>6826.72</v>
      </c>
      <c r="N13" s="15">
        <v>8172.063999999999</v>
      </c>
      <c r="O13" s="15">
        <v>9486.832</v>
      </c>
      <c r="P13" s="15">
        <v>10801.6</v>
      </c>
      <c r="Q13" s="15">
        <v>14103.808</v>
      </c>
      <c r="R13" s="15">
        <v>17436.592</v>
      </c>
      <c r="S13" s="15">
        <v>20876.392</v>
      </c>
      <c r="T13" s="15">
        <v>24316.191999999995</v>
      </c>
      <c r="U13" s="15">
        <v>31195.791999999998</v>
      </c>
      <c r="V13" s="15">
        <v>38060.104</v>
      </c>
      <c r="W13" s="15">
        <v>51819.304</v>
      </c>
      <c r="X13" s="15">
        <v>65563.216</v>
      </c>
      <c r="Y13" s="15">
        <v>134328.64</v>
      </c>
      <c r="Z13" s="34" t="s">
        <v>381</v>
      </c>
    </row>
    <row r="14" spans="1:26" ht="18.75" customHeight="1">
      <c r="A14" s="25" t="s">
        <v>77</v>
      </c>
      <c r="B14" s="15">
        <v>183.1</v>
      </c>
      <c r="C14" s="15">
        <v>308.2</v>
      </c>
      <c r="D14" s="15">
        <v>452.65</v>
      </c>
      <c r="E14" s="15">
        <v>611.8</v>
      </c>
      <c r="F14" s="15">
        <v>948.5</v>
      </c>
      <c r="G14" s="15">
        <v>1292.6</v>
      </c>
      <c r="H14" s="15">
        <v>1634.85</v>
      </c>
      <c r="I14" s="15">
        <v>2021.25</v>
      </c>
      <c r="J14" s="15">
        <v>2507.9</v>
      </c>
      <c r="K14" s="15">
        <v>3010.25</v>
      </c>
      <c r="L14" s="15">
        <v>4107.8</v>
      </c>
      <c r="M14" s="15">
        <v>5235.7</v>
      </c>
      <c r="N14" s="15">
        <v>6437.25</v>
      </c>
      <c r="O14" s="15">
        <v>7700.25</v>
      </c>
      <c r="P14" s="15">
        <v>8977.5</v>
      </c>
      <c r="Q14" s="15">
        <v>12163.65</v>
      </c>
      <c r="R14" s="15">
        <v>15392.85</v>
      </c>
      <c r="S14" s="15">
        <v>18622.05</v>
      </c>
      <c r="T14" s="15">
        <v>21851.25</v>
      </c>
      <c r="U14" s="15">
        <v>28309.65</v>
      </c>
      <c r="V14" s="15">
        <v>34372.9</v>
      </c>
      <c r="W14" s="15">
        <v>46461.7</v>
      </c>
      <c r="X14" s="15">
        <v>58537</v>
      </c>
      <c r="Y14" s="15">
        <v>118954.15</v>
      </c>
      <c r="Z14" s="34" t="s">
        <v>382</v>
      </c>
    </row>
    <row r="15" spans="1:26" ht="18.75" customHeight="1">
      <c r="A15" s="25" t="s">
        <v>80</v>
      </c>
      <c r="B15" s="15">
        <v>0</v>
      </c>
      <c r="C15" s="15">
        <v>271.8</v>
      </c>
      <c r="D15" s="15">
        <v>543.6</v>
      </c>
      <c r="E15" s="15">
        <v>815.4</v>
      </c>
      <c r="F15" s="15">
        <v>1359</v>
      </c>
      <c r="G15" s="15">
        <v>1875.45</v>
      </c>
      <c r="H15" s="15">
        <v>2364.7</v>
      </c>
      <c r="I15" s="15">
        <v>2840.3</v>
      </c>
      <c r="J15" s="15">
        <v>3315.95</v>
      </c>
      <c r="K15" s="15">
        <v>3886.75</v>
      </c>
      <c r="L15" s="15">
        <v>5096.25</v>
      </c>
      <c r="M15" s="15">
        <v>6305.75</v>
      </c>
      <c r="N15" s="15">
        <v>7515.25</v>
      </c>
      <c r="O15" s="15">
        <v>8724.75</v>
      </c>
      <c r="P15" s="15">
        <v>9934.3</v>
      </c>
      <c r="Q15" s="15">
        <v>12951.25</v>
      </c>
      <c r="R15" s="15">
        <v>16009</v>
      </c>
      <c r="S15" s="15">
        <v>19066.75</v>
      </c>
      <c r="T15" s="15">
        <v>22124.5</v>
      </c>
      <c r="U15" s="15">
        <v>28240</v>
      </c>
      <c r="V15" s="15">
        <v>34341.9</v>
      </c>
      <c r="W15" s="15">
        <v>46572.9</v>
      </c>
      <c r="X15" s="15">
        <v>58790.3</v>
      </c>
      <c r="Y15" s="15">
        <v>119918.2</v>
      </c>
      <c r="Z15" s="34" t="s">
        <v>383</v>
      </c>
    </row>
    <row r="16" spans="1:26" ht="18.75" customHeight="1">
      <c r="A16" s="25" t="s">
        <v>83</v>
      </c>
      <c r="B16" s="15">
        <v>63.5</v>
      </c>
      <c r="C16" s="15">
        <v>136.1</v>
      </c>
      <c r="D16" s="15">
        <v>274.9</v>
      </c>
      <c r="E16" s="15">
        <v>470.7</v>
      </c>
      <c r="F16" s="15">
        <v>990.45</v>
      </c>
      <c r="G16" s="15">
        <v>1577.9</v>
      </c>
      <c r="H16" s="15">
        <v>2139.05</v>
      </c>
      <c r="I16" s="15">
        <v>2732</v>
      </c>
      <c r="J16" s="15">
        <v>3340.4</v>
      </c>
      <c r="K16" s="15">
        <v>3980.15</v>
      </c>
      <c r="L16" s="15">
        <v>5338.55</v>
      </c>
      <c r="M16" s="15">
        <v>6694.3</v>
      </c>
      <c r="N16" s="15">
        <v>8066.2</v>
      </c>
      <c r="O16" s="15">
        <v>9445.1</v>
      </c>
      <c r="P16" s="15">
        <v>10862.75</v>
      </c>
      <c r="Q16" s="15">
        <v>14402.75</v>
      </c>
      <c r="R16" s="15">
        <v>18069.8</v>
      </c>
      <c r="S16" s="15">
        <v>21985.35</v>
      </c>
      <c r="T16" s="15">
        <v>25980</v>
      </c>
      <c r="U16" s="15">
        <v>33969.3</v>
      </c>
      <c r="V16" s="15">
        <v>41765.45</v>
      </c>
      <c r="W16" s="15">
        <v>56507.7</v>
      </c>
      <c r="X16" s="15">
        <v>71017.6</v>
      </c>
      <c r="Y16" s="15">
        <v>143615.3</v>
      </c>
      <c r="Z16" s="34" t="s">
        <v>384</v>
      </c>
    </row>
    <row r="17" spans="1:26" ht="18.75" customHeight="1">
      <c r="A17" s="25" t="s">
        <v>86</v>
      </c>
      <c r="B17" s="15">
        <v>0</v>
      </c>
      <c r="C17" s="15">
        <v>99.05</v>
      </c>
      <c r="D17" s="15">
        <v>266.7</v>
      </c>
      <c r="E17" s="15">
        <v>495.3</v>
      </c>
      <c r="F17" s="15">
        <v>1054.1</v>
      </c>
      <c r="G17" s="15">
        <v>1658.1</v>
      </c>
      <c r="H17" s="15">
        <v>2319</v>
      </c>
      <c r="I17" s="15">
        <v>3065.8</v>
      </c>
      <c r="J17" s="15">
        <v>3830.3</v>
      </c>
      <c r="K17" s="15">
        <v>4577.1</v>
      </c>
      <c r="L17" s="15">
        <v>6106.15</v>
      </c>
      <c r="M17" s="15">
        <v>7966.7</v>
      </c>
      <c r="N17" s="15">
        <v>10034.25</v>
      </c>
      <c r="O17" s="15">
        <v>12054.85</v>
      </c>
      <c r="P17" s="15">
        <v>14075.4</v>
      </c>
      <c r="Q17" s="15">
        <v>19171.9</v>
      </c>
      <c r="R17" s="15">
        <v>24432.25</v>
      </c>
      <c r="S17" s="15">
        <v>29861.5</v>
      </c>
      <c r="T17" s="15">
        <v>35547.3</v>
      </c>
      <c r="U17" s="15">
        <v>46977.3</v>
      </c>
      <c r="V17" s="15">
        <v>58510.15</v>
      </c>
      <c r="W17" s="15">
        <v>82513.15</v>
      </c>
      <c r="X17" s="15">
        <v>106172</v>
      </c>
      <c r="Y17" s="15">
        <v>214708.75</v>
      </c>
      <c r="Z17" s="34" t="s">
        <v>385</v>
      </c>
    </row>
    <row r="18" spans="1:26" ht="18.75" customHeight="1">
      <c r="A18" s="25" t="s">
        <v>89</v>
      </c>
      <c r="B18" s="15">
        <v>12.1</v>
      </c>
      <c r="C18" s="15">
        <v>55.85</v>
      </c>
      <c r="D18" s="15">
        <v>126.85</v>
      </c>
      <c r="E18" s="15">
        <v>226.5</v>
      </c>
      <c r="F18" s="15">
        <v>483.2</v>
      </c>
      <c r="G18" s="15">
        <v>792.75</v>
      </c>
      <c r="H18" s="15">
        <v>1120.4</v>
      </c>
      <c r="I18" s="15">
        <v>1479.8</v>
      </c>
      <c r="J18" s="15">
        <v>1892.05</v>
      </c>
      <c r="K18" s="15">
        <v>2317.85</v>
      </c>
      <c r="L18" s="15">
        <v>3258.6</v>
      </c>
      <c r="M18" s="15">
        <v>4249.15</v>
      </c>
      <c r="N18" s="15">
        <v>5277.45</v>
      </c>
      <c r="O18" s="15">
        <v>6304.25</v>
      </c>
      <c r="P18" s="15">
        <v>7771.95</v>
      </c>
      <c r="Q18" s="15">
        <v>10819.9</v>
      </c>
      <c r="R18" s="15">
        <v>14058.1</v>
      </c>
      <c r="S18" s="15">
        <v>17117.35</v>
      </c>
      <c r="T18" s="15">
        <v>19835.35</v>
      </c>
      <c r="U18" s="15">
        <v>25271.35</v>
      </c>
      <c r="V18" s="15">
        <v>30695.3</v>
      </c>
      <c r="W18" s="15">
        <v>41567.3</v>
      </c>
      <c r="X18" s="15">
        <v>52427.2</v>
      </c>
      <c r="Y18" s="15">
        <v>106763.05</v>
      </c>
      <c r="Z18" s="34" t="s">
        <v>386</v>
      </c>
    </row>
    <row r="19" spans="1:26" ht="18.75" customHeight="1">
      <c r="A19" s="25" t="s">
        <v>19</v>
      </c>
      <c r="B19" s="15">
        <v>107.4</v>
      </c>
      <c r="C19" s="15">
        <v>231.5</v>
      </c>
      <c r="D19" s="15">
        <v>420</v>
      </c>
      <c r="E19" s="15">
        <v>652.7</v>
      </c>
      <c r="F19" s="15">
        <v>1355.55</v>
      </c>
      <c r="G19" s="15">
        <v>2128.95</v>
      </c>
      <c r="H19" s="15">
        <v>2725.05</v>
      </c>
      <c r="I19" s="15">
        <v>3431.6</v>
      </c>
      <c r="J19" s="15">
        <v>4251.25</v>
      </c>
      <c r="K19" s="15">
        <v>4971.2</v>
      </c>
      <c r="L19" s="15">
        <v>6952.5</v>
      </c>
      <c r="M19" s="15">
        <v>8892.4</v>
      </c>
      <c r="N19" s="15">
        <v>10981.15</v>
      </c>
      <c r="O19" s="15">
        <v>13169.15</v>
      </c>
      <c r="P19" s="15">
        <v>15307.6</v>
      </c>
      <c r="Q19" s="15">
        <v>20820.75</v>
      </c>
      <c r="R19" s="15">
        <v>26873.35</v>
      </c>
      <c r="S19" s="15">
        <v>33559.1</v>
      </c>
      <c r="T19" s="15">
        <v>40439.85</v>
      </c>
      <c r="U19" s="15">
        <v>53517.95</v>
      </c>
      <c r="V19" s="15">
        <v>64714.2</v>
      </c>
      <c r="W19" s="15">
        <v>87081.75</v>
      </c>
      <c r="X19" s="15">
        <v>109474.2</v>
      </c>
      <c r="Y19" s="15">
        <v>221361.8</v>
      </c>
      <c r="Z19" s="34" t="s">
        <v>387</v>
      </c>
    </row>
    <row r="20" spans="1:26" ht="18.75" customHeight="1">
      <c r="A20" s="25" t="s">
        <v>69</v>
      </c>
      <c r="B20" s="15">
        <v>60</v>
      </c>
      <c r="C20" s="15">
        <v>224.5</v>
      </c>
      <c r="D20" s="15">
        <v>510.8</v>
      </c>
      <c r="E20" s="15">
        <v>837.6</v>
      </c>
      <c r="F20" s="15">
        <v>1570.8</v>
      </c>
      <c r="G20" s="15">
        <v>2350.25</v>
      </c>
      <c r="H20" s="15">
        <v>3123.3</v>
      </c>
      <c r="I20" s="15">
        <v>3942.45</v>
      </c>
      <c r="J20" s="15">
        <v>4809.85</v>
      </c>
      <c r="K20" s="15">
        <v>5803.15</v>
      </c>
      <c r="L20" s="15">
        <v>7789.65</v>
      </c>
      <c r="M20" s="15">
        <v>9875.95</v>
      </c>
      <c r="N20" s="15">
        <v>12022.2</v>
      </c>
      <c r="O20" s="15">
        <v>14199.2</v>
      </c>
      <c r="P20" s="15">
        <v>16418.8</v>
      </c>
      <c r="Q20" s="15">
        <v>22147.85</v>
      </c>
      <c r="R20" s="15">
        <v>28293.8</v>
      </c>
      <c r="S20" s="15">
        <v>34629.6</v>
      </c>
      <c r="T20" s="15">
        <v>40965.45</v>
      </c>
      <c r="U20" s="15">
        <v>53637.2</v>
      </c>
      <c r="V20" s="15">
        <v>66308.8</v>
      </c>
      <c r="W20" s="15">
        <v>90622.3</v>
      </c>
      <c r="X20" s="15">
        <v>113761.95</v>
      </c>
      <c r="Y20" s="15">
        <v>229460.1</v>
      </c>
      <c r="Z20" s="34" t="s">
        <v>388</v>
      </c>
    </row>
    <row r="21" spans="1:26" ht="18.75" customHeight="1">
      <c r="A21" s="25" t="s">
        <v>72</v>
      </c>
      <c r="B21" s="15">
        <v>0</v>
      </c>
      <c r="C21" s="15">
        <v>0</v>
      </c>
      <c r="D21" s="15">
        <v>0</v>
      </c>
      <c r="E21" s="15">
        <v>54.45</v>
      </c>
      <c r="F21" s="15">
        <v>104.35</v>
      </c>
      <c r="G21" s="15">
        <v>766.35</v>
      </c>
      <c r="H21" s="15">
        <v>1883.95</v>
      </c>
      <c r="I21" s="15">
        <v>2986</v>
      </c>
      <c r="J21" s="15">
        <v>4121</v>
      </c>
      <c r="K21" s="15">
        <v>5240.05</v>
      </c>
      <c r="L21" s="15">
        <v>7499.75</v>
      </c>
      <c r="M21" s="15">
        <v>9759.45</v>
      </c>
      <c r="N21" s="15">
        <v>12019.15</v>
      </c>
      <c r="O21" s="15">
        <v>14280</v>
      </c>
      <c r="P21" s="15">
        <v>16546.45</v>
      </c>
      <c r="Q21" s="15">
        <v>22646</v>
      </c>
      <c r="R21" s="15">
        <v>28835.25</v>
      </c>
      <c r="S21" s="15">
        <v>36059.2</v>
      </c>
      <c r="T21" s="15">
        <v>43385.6</v>
      </c>
      <c r="U21" s="15">
        <v>56001.8</v>
      </c>
      <c r="V21" s="15">
        <v>63585.7</v>
      </c>
      <c r="W21" s="15">
        <v>89024.6</v>
      </c>
      <c r="X21" s="15">
        <v>114439.8</v>
      </c>
      <c r="Y21" s="15">
        <v>241587</v>
      </c>
      <c r="Z21" s="34" t="s">
        <v>389</v>
      </c>
    </row>
    <row r="22" spans="1:26" ht="18.75" customHeight="1">
      <c r="A22" s="25" t="s">
        <v>75</v>
      </c>
      <c r="B22" s="15">
        <v>0</v>
      </c>
      <c r="C22" s="15">
        <v>0</v>
      </c>
      <c r="D22" s="15">
        <v>0</v>
      </c>
      <c r="E22" s="15">
        <v>0</v>
      </c>
      <c r="F22" s="15">
        <v>593.5</v>
      </c>
      <c r="G22" s="15">
        <v>1167.15</v>
      </c>
      <c r="H22" s="15">
        <v>1864</v>
      </c>
      <c r="I22" s="15">
        <v>2664.75</v>
      </c>
      <c r="J22" s="15">
        <v>3555.4</v>
      </c>
      <c r="K22" s="15">
        <v>4525.25</v>
      </c>
      <c r="L22" s="15">
        <v>6607.6</v>
      </c>
      <c r="M22" s="15">
        <v>8802.6</v>
      </c>
      <c r="N22" s="15">
        <v>11093.3</v>
      </c>
      <c r="O22" s="15">
        <v>13467.15</v>
      </c>
      <c r="P22" s="15">
        <v>15914.65</v>
      </c>
      <c r="Q22" s="15">
        <v>22306.9</v>
      </c>
      <c r="R22" s="15">
        <v>28954</v>
      </c>
      <c r="S22" s="15">
        <v>35671.6</v>
      </c>
      <c r="T22" s="15">
        <v>42446.8</v>
      </c>
      <c r="U22" s="15">
        <v>56142.1</v>
      </c>
      <c r="V22" s="15">
        <v>69998.05</v>
      </c>
      <c r="W22" s="15">
        <v>98090</v>
      </c>
      <c r="X22" s="15">
        <v>126582.55</v>
      </c>
      <c r="Y22" s="15">
        <v>272945.1</v>
      </c>
      <c r="Z22" s="34" t="s">
        <v>390</v>
      </c>
    </row>
    <row r="23" spans="1:26" ht="18.75" customHeight="1">
      <c r="A23" s="25" t="s">
        <v>78</v>
      </c>
      <c r="B23" s="15">
        <v>89</v>
      </c>
      <c r="C23" s="15">
        <v>211.65</v>
      </c>
      <c r="D23" s="15">
        <v>396.75</v>
      </c>
      <c r="E23" s="15">
        <v>624.2</v>
      </c>
      <c r="F23" s="15">
        <v>1181.7</v>
      </c>
      <c r="G23" s="15">
        <v>1826.15</v>
      </c>
      <c r="H23" s="15">
        <v>2432.7</v>
      </c>
      <c r="I23" s="15">
        <v>3088.35</v>
      </c>
      <c r="J23" s="15">
        <v>3817.55</v>
      </c>
      <c r="K23" s="15">
        <v>4602.5</v>
      </c>
      <c r="L23" s="15">
        <v>6362</v>
      </c>
      <c r="M23" s="15">
        <v>8250.8</v>
      </c>
      <c r="N23" s="15">
        <v>10244.4</v>
      </c>
      <c r="O23" s="15">
        <v>12354</v>
      </c>
      <c r="P23" s="15">
        <v>14463.55</v>
      </c>
      <c r="Q23" s="15">
        <v>19762.05</v>
      </c>
      <c r="R23" s="15">
        <v>25109.6</v>
      </c>
      <c r="S23" s="15">
        <v>30994.55</v>
      </c>
      <c r="T23" s="15">
        <v>37015.55</v>
      </c>
      <c r="U23" s="15">
        <v>48209.95</v>
      </c>
      <c r="V23" s="15">
        <v>58122.5</v>
      </c>
      <c r="W23" s="15">
        <v>77991.8</v>
      </c>
      <c r="X23" s="15">
        <v>97839</v>
      </c>
      <c r="Y23" s="15">
        <v>197141.4</v>
      </c>
      <c r="Z23" s="34" t="s">
        <v>391</v>
      </c>
    </row>
    <row r="24" spans="1:26" ht="18.75" customHeight="1">
      <c r="A24" s="25" t="s">
        <v>81</v>
      </c>
      <c r="B24" s="15">
        <v>112.3</v>
      </c>
      <c r="C24" s="15">
        <v>297.95</v>
      </c>
      <c r="D24" s="15">
        <v>535.1</v>
      </c>
      <c r="E24" s="15">
        <v>800.3</v>
      </c>
      <c r="F24" s="15">
        <v>1450.8</v>
      </c>
      <c r="G24" s="15">
        <v>2137.2</v>
      </c>
      <c r="H24" s="15">
        <v>2811.1</v>
      </c>
      <c r="I24" s="15">
        <v>3428.9</v>
      </c>
      <c r="J24" s="15">
        <v>4165.2</v>
      </c>
      <c r="K24" s="15">
        <v>4951.45</v>
      </c>
      <c r="L24" s="15">
        <v>6598.8</v>
      </c>
      <c r="M24" s="15">
        <v>8310.1</v>
      </c>
      <c r="N24" s="15">
        <v>10115.05</v>
      </c>
      <c r="O24" s="15">
        <v>11919.95</v>
      </c>
      <c r="P24" s="15">
        <v>13724.9</v>
      </c>
      <c r="Q24" s="15">
        <v>18411.1</v>
      </c>
      <c r="R24" s="15">
        <v>23397.65</v>
      </c>
      <c r="S24" s="15">
        <v>28487.15</v>
      </c>
      <c r="T24" s="15">
        <v>33576.65</v>
      </c>
      <c r="U24" s="15">
        <v>43755.65</v>
      </c>
      <c r="V24" s="15">
        <v>53579.75</v>
      </c>
      <c r="W24" s="15">
        <v>71831.75</v>
      </c>
      <c r="X24" s="15">
        <v>90063.5</v>
      </c>
      <c r="Y24" s="15">
        <v>181282.9</v>
      </c>
      <c r="Z24" s="34" t="s">
        <v>392</v>
      </c>
    </row>
    <row r="25" spans="1:26" ht="18.75" customHeight="1">
      <c r="A25" s="25" t="s">
        <v>84</v>
      </c>
      <c r="B25" s="15">
        <v>197.4</v>
      </c>
      <c r="C25" s="15">
        <v>315.9</v>
      </c>
      <c r="D25" s="15">
        <v>466.3</v>
      </c>
      <c r="E25" s="15">
        <v>648.6</v>
      </c>
      <c r="F25" s="15">
        <v>1071.6</v>
      </c>
      <c r="G25" s="15">
        <v>1547.3</v>
      </c>
      <c r="H25" s="15">
        <v>2063.4</v>
      </c>
      <c r="I25" s="15">
        <v>2613.2</v>
      </c>
      <c r="J25" s="15">
        <v>3199.7</v>
      </c>
      <c r="K25" s="15">
        <v>3801.3</v>
      </c>
      <c r="L25" s="15">
        <v>5090.2</v>
      </c>
      <c r="M25" s="15">
        <v>6400.5</v>
      </c>
      <c r="N25" s="15">
        <v>7758.7</v>
      </c>
      <c r="O25" s="15">
        <v>9101.05</v>
      </c>
      <c r="P25" s="15">
        <v>10593.8</v>
      </c>
      <c r="Q25" s="15">
        <v>14350.1</v>
      </c>
      <c r="R25" s="15">
        <v>18157.1</v>
      </c>
      <c r="S25" s="15">
        <v>21882.3</v>
      </c>
      <c r="T25" s="15">
        <v>25477.7</v>
      </c>
      <c r="U25" s="15">
        <v>32516.45</v>
      </c>
      <c r="V25" s="15">
        <v>39269.5</v>
      </c>
      <c r="W25" s="15">
        <v>52805.5</v>
      </c>
      <c r="X25" s="15">
        <v>66326.4</v>
      </c>
      <c r="Y25" s="15">
        <v>133976.35</v>
      </c>
      <c r="Z25" s="34" t="s">
        <v>393</v>
      </c>
    </row>
    <row r="26" spans="1:26" ht="18.75" customHeight="1">
      <c r="A26" s="25" t="s">
        <v>87</v>
      </c>
      <c r="B26" s="15">
        <v>0</v>
      </c>
      <c r="C26" s="15">
        <v>75.6</v>
      </c>
      <c r="D26" s="15">
        <v>310.5</v>
      </c>
      <c r="E26" s="15">
        <v>565.65</v>
      </c>
      <c r="F26" s="15">
        <v>1159.65</v>
      </c>
      <c r="G26" s="15">
        <v>1822.5</v>
      </c>
      <c r="H26" s="15">
        <v>2519.1</v>
      </c>
      <c r="I26" s="15">
        <v>3350.7</v>
      </c>
      <c r="J26" s="15">
        <v>4214.7</v>
      </c>
      <c r="K26" s="15">
        <v>5165.1</v>
      </c>
      <c r="L26" s="15">
        <v>7087.5</v>
      </c>
      <c r="M26" s="15">
        <v>9190.8</v>
      </c>
      <c r="N26" s="15">
        <v>11353.5</v>
      </c>
      <c r="O26" s="15">
        <v>13608</v>
      </c>
      <c r="P26" s="15">
        <v>16011</v>
      </c>
      <c r="Q26" s="15">
        <v>22005</v>
      </c>
      <c r="R26" s="15">
        <v>28080</v>
      </c>
      <c r="S26" s="15">
        <v>34155</v>
      </c>
      <c r="T26" s="15">
        <v>40230</v>
      </c>
      <c r="U26" s="15">
        <v>52380</v>
      </c>
      <c r="V26" s="15">
        <v>64079.1</v>
      </c>
      <c r="W26" s="15">
        <v>85949.1</v>
      </c>
      <c r="X26" s="15">
        <v>107794.8</v>
      </c>
      <c r="Y26" s="15">
        <v>217096.2</v>
      </c>
      <c r="Z26" s="34" t="s">
        <v>394</v>
      </c>
    </row>
    <row r="27" spans="1:26" ht="18.75" customHeight="1">
      <c r="A27" s="25" t="s">
        <v>90</v>
      </c>
      <c r="B27" s="15">
        <v>0</v>
      </c>
      <c r="C27" s="15">
        <v>0</v>
      </c>
      <c r="D27" s="15">
        <v>0</v>
      </c>
      <c r="E27" s="15">
        <v>52</v>
      </c>
      <c r="F27" s="15">
        <v>491</v>
      </c>
      <c r="G27" s="15">
        <v>1088</v>
      </c>
      <c r="H27" s="15">
        <v>1693</v>
      </c>
      <c r="I27" s="15">
        <v>2315</v>
      </c>
      <c r="J27" s="15">
        <v>3079</v>
      </c>
      <c r="K27" s="15">
        <v>3890</v>
      </c>
      <c r="L27" s="15">
        <v>5696</v>
      </c>
      <c r="M27" s="15">
        <v>7485</v>
      </c>
      <c r="N27" s="15">
        <v>9307</v>
      </c>
      <c r="O27" s="15">
        <v>11172</v>
      </c>
      <c r="P27" s="15">
        <v>13018</v>
      </c>
      <c r="Q27" s="15">
        <v>17785</v>
      </c>
      <c r="R27" s="15">
        <v>22938</v>
      </c>
      <c r="S27" s="15">
        <v>28092</v>
      </c>
      <c r="T27" s="15">
        <v>33245</v>
      </c>
      <c r="U27" s="15">
        <v>43585</v>
      </c>
      <c r="V27" s="15">
        <v>53961</v>
      </c>
      <c r="W27" s="15">
        <v>74863</v>
      </c>
      <c r="X27" s="15">
        <v>95990</v>
      </c>
      <c r="Y27" s="15">
        <v>200430</v>
      </c>
      <c r="Z27" s="34" t="s">
        <v>395</v>
      </c>
    </row>
    <row r="28" spans="1:26" ht="18.75" customHeight="1">
      <c r="A28" s="25" t="s">
        <v>67</v>
      </c>
      <c r="B28" s="15">
        <v>0</v>
      </c>
      <c r="C28" s="15">
        <v>0</v>
      </c>
      <c r="D28" s="15">
        <v>0</v>
      </c>
      <c r="E28" s="15">
        <v>0</v>
      </c>
      <c r="F28" s="15">
        <v>215.8</v>
      </c>
      <c r="G28" s="15">
        <v>904.7</v>
      </c>
      <c r="H28" s="15">
        <v>1550</v>
      </c>
      <c r="I28" s="15">
        <v>2332.6</v>
      </c>
      <c r="J28" s="15">
        <v>3215.5</v>
      </c>
      <c r="K28" s="15">
        <v>3982.9</v>
      </c>
      <c r="L28" s="15">
        <v>5638.05</v>
      </c>
      <c r="M28" s="15">
        <v>7381.5</v>
      </c>
      <c r="N28" s="15">
        <v>9156</v>
      </c>
      <c r="O28" s="15">
        <v>10983.95</v>
      </c>
      <c r="P28" s="15">
        <v>12811.9</v>
      </c>
      <c r="Q28" s="15">
        <v>17466.2</v>
      </c>
      <c r="R28" s="15">
        <v>22337.4</v>
      </c>
      <c r="S28" s="15">
        <v>27365</v>
      </c>
      <c r="T28" s="15">
        <v>32530</v>
      </c>
      <c r="U28" s="15">
        <v>43075.75</v>
      </c>
      <c r="V28" s="15">
        <v>53598.05</v>
      </c>
      <c r="W28" s="15">
        <v>75043.8</v>
      </c>
      <c r="X28" s="15">
        <v>97091.8</v>
      </c>
      <c r="Y28" s="15">
        <v>207405.2</v>
      </c>
      <c r="Z28" s="34" t="s">
        <v>396</v>
      </c>
    </row>
    <row r="29" spans="1:26" ht="18.75" customHeight="1">
      <c r="A29" s="25" t="s">
        <v>70</v>
      </c>
      <c r="B29" s="15">
        <v>0</v>
      </c>
      <c r="C29" s="15">
        <v>0</v>
      </c>
      <c r="D29" s="15">
        <v>0</v>
      </c>
      <c r="E29" s="15">
        <v>196.3</v>
      </c>
      <c r="F29" s="15">
        <v>706.1</v>
      </c>
      <c r="G29" s="15">
        <v>1470.85</v>
      </c>
      <c r="H29" s="15">
        <v>2209.25</v>
      </c>
      <c r="I29" s="15">
        <v>3085.3</v>
      </c>
      <c r="J29" s="15">
        <v>3967.25</v>
      </c>
      <c r="K29" s="15">
        <v>4828.65</v>
      </c>
      <c r="L29" s="15">
        <v>6592.5</v>
      </c>
      <c r="M29" s="15">
        <v>8335.85</v>
      </c>
      <c r="N29" s="15">
        <v>10148.05</v>
      </c>
      <c r="O29" s="15">
        <v>11993.95</v>
      </c>
      <c r="P29" s="15">
        <v>13883.8</v>
      </c>
      <c r="Q29" s="15">
        <v>18772.5</v>
      </c>
      <c r="R29" s="15">
        <v>23882.4</v>
      </c>
      <c r="S29" s="15">
        <v>29434.75</v>
      </c>
      <c r="T29" s="15">
        <v>35038.4</v>
      </c>
      <c r="U29" s="15">
        <v>46245.65</v>
      </c>
      <c r="V29" s="15">
        <v>57961.25</v>
      </c>
      <c r="W29" s="15">
        <v>81694.25</v>
      </c>
      <c r="X29" s="15">
        <v>105400.9</v>
      </c>
      <c r="Y29" s="15">
        <v>219748.5</v>
      </c>
      <c r="Z29" s="34" t="s">
        <v>397</v>
      </c>
    </row>
    <row r="30" spans="1:26" ht="18.75" customHeight="1">
      <c r="A30" s="25" t="s">
        <v>73</v>
      </c>
      <c r="B30" s="15">
        <v>20</v>
      </c>
      <c r="C30" s="15">
        <v>20</v>
      </c>
      <c r="D30" s="15">
        <v>100.55</v>
      </c>
      <c r="E30" s="15">
        <v>310.2</v>
      </c>
      <c r="F30" s="15">
        <v>624.2</v>
      </c>
      <c r="G30" s="15">
        <v>949.8</v>
      </c>
      <c r="H30" s="15">
        <v>1295.65</v>
      </c>
      <c r="I30" s="15">
        <v>1943</v>
      </c>
      <c r="J30" s="15">
        <v>2776.95</v>
      </c>
      <c r="K30" s="15">
        <v>3610.9</v>
      </c>
      <c r="L30" s="15">
        <v>5438.5</v>
      </c>
      <c r="M30" s="15">
        <v>7337.25</v>
      </c>
      <c r="N30" s="15">
        <v>9417.6</v>
      </c>
      <c r="O30" s="15">
        <v>11482.45</v>
      </c>
      <c r="P30" s="15">
        <v>13527.1</v>
      </c>
      <c r="Q30" s="15">
        <v>18937.4</v>
      </c>
      <c r="R30" s="15">
        <v>24757.1</v>
      </c>
      <c r="S30" s="15">
        <v>30653.2</v>
      </c>
      <c r="T30" s="15">
        <v>36549.35</v>
      </c>
      <c r="U30" s="15">
        <v>48355.05</v>
      </c>
      <c r="V30" s="15">
        <v>60984.35</v>
      </c>
      <c r="W30" s="15">
        <v>86299.2</v>
      </c>
      <c r="X30" s="15">
        <v>112859.35</v>
      </c>
      <c r="Y30" s="15">
        <v>246448.7</v>
      </c>
      <c r="Z30" s="34" t="s">
        <v>398</v>
      </c>
    </row>
    <row r="31" spans="1:26" ht="18.75" customHeight="1">
      <c r="A31" s="25" t="s">
        <v>76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220.4</v>
      </c>
      <c r="H31" s="15">
        <v>1031.8</v>
      </c>
      <c r="I31" s="15">
        <v>2218.4</v>
      </c>
      <c r="J31" s="15">
        <v>3573.75</v>
      </c>
      <c r="K31" s="15">
        <v>4980.75</v>
      </c>
      <c r="L31" s="15">
        <v>7872.15</v>
      </c>
      <c r="M31" s="15">
        <v>9907.65</v>
      </c>
      <c r="N31" s="15">
        <v>11947.8</v>
      </c>
      <c r="O31" s="15">
        <v>14095.8</v>
      </c>
      <c r="P31" s="15">
        <v>16288.4</v>
      </c>
      <c r="Q31" s="15">
        <v>22365.45</v>
      </c>
      <c r="R31" s="15">
        <v>28723.9</v>
      </c>
      <c r="S31" s="15">
        <v>35522.05</v>
      </c>
      <c r="T31" s="15">
        <v>42642.65</v>
      </c>
      <c r="U31" s="15">
        <v>57485.3</v>
      </c>
      <c r="V31" s="15">
        <v>73057.3</v>
      </c>
      <c r="W31" s="15">
        <v>105300</v>
      </c>
      <c r="X31" s="15">
        <v>132270</v>
      </c>
      <c r="Y31" s="15">
        <v>267210</v>
      </c>
      <c r="Z31" s="34" t="s">
        <v>399</v>
      </c>
    </row>
    <row r="32" spans="1:26" ht="18.75" customHeight="1">
      <c r="A32" s="25" t="s">
        <v>20</v>
      </c>
      <c r="B32" s="15">
        <v>34</v>
      </c>
      <c r="C32" s="15">
        <v>66.65</v>
      </c>
      <c r="D32" s="15">
        <v>203.15</v>
      </c>
      <c r="E32" s="15">
        <v>335.4</v>
      </c>
      <c r="F32" s="15">
        <v>736.8</v>
      </c>
      <c r="G32" s="15">
        <v>1425.65</v>
      </c>
      <c r="H32" s="15">
        <v>2166.2</v>
      </c>
      <c r="I32" s="15">
        <v>2971.05</v>
      </c>
      <c r="J32" s="15">
        <v>3705.35</v>
      </c>
      <c r="K32" s="15">
        <v>4519.35</v>
      </c>
      <c r="L32" s="15">
        <v>6348.75</v>
      </c>
      <c r="M32" s="15">
        <v>8317.4</v>
      </c>
      <c r="N32" s="15">
        <v>10419.05</v>
      </c>
      <c r="O32" s="15">
        <v>12616.35</v>
      </c>
      <c r="P32" s="15">
        <v>15026.2</v>
      </c>
      <c r="Q32" s="15">
        <v>21617.8</v>
      </c>
      <c r="R32" s="15">
        <v>28931.55</v>
      </c>
      <c r="S32" s="15">
        <v>35318.45</v>
      </c>
      <c r="T32" s="15">
        <v>41234</v>
      </c>
      <c r="U32" s="15">
        <v>52885.2</v>
      </c>
      <c r="V32" s="15">
        <v>64921.25</v>
      </c>
      <c r="W32" s="15">
        <v>89397.6</v>
      </c>
      <c r="X32" s="15">
        <v>112210.55</v>
      </c>
      <c r="Y32" s="15">
        <v>226119.6</v>
      </c>
      <c r="Z32" s="34" t="s">
        <v>400</v>
      </c>
    </row>
    <row r="33" spans="1:26" ht="18.75" customHeight="1">
      <c r="A33" s="25" t="s">
        <v>21</v>
      </c>
      <c r="B33" s="15">
        <v>115.2</v>
      </c>
      <c r="C33" s="15">
        <v>192</v>
      </c>
      <c r="D33" s="15">
        <v>345.6</v>
      </c>
      <c r="E33" s="15">
        <v>499.2</v>
      </c>
      <c r="F33" s="15">
        <v>1067.52</v>
      </c>
      <c r="G33" s="15">
        <v>1943.04</v>
      </c>
      <c r="H33" s="15">
        <v>2749.44</v>
      </c>
      <c r="I33" s="15">
        <v>3747.84</v>
      </c>
      <c r="J33" s="15">
        <v>4871.04</v>
      </c>
      <c r="K33" s="15">
        <v>6019.2</v>
      </c>
      <c r="L33" s="15">
        <v>8536.32</v>
      </c>
      <c r="M33" s="15">
        <v>10982.4</v>
      </c>
      <c r="N33" s="15">
        <v>13516.8</v>
      </c>
      <c r="O33" s="15">
        <v>15997.44</v>
      </c>
      <c r="P33" s="15">
        <v>18639.36</v>
      </c>
      <c r="Q33" s="15">
        <v>25274.88</v>
      </c>
      <c r="R33" s="15">
        <v>32302.08</v>
      </c>
      <c r="S33" s="15">
        <v>39646.08</v>
      </c>
      <c r="T33" s="15">
        <v>47416.32</v>
      </c>
      <c r="U33" s="15">
        <v>60468.48</v>
      </c>
      <c r="V33" s="15">
        <v>72968.64</v>
      </c>
      <c r="W33" s="15">
        <v>98024.64</v>
      </c>
      <c r="X33" s="15">
        <v>123052.8</v>
      </c>
      <c r="Y33" s="15">
        <v>248277.12</v>
      </c>
      <c r="Z33" s="34" t="s">
        <v>401</v>
      </c>
    </row>
    <row r="34" spans="1:26" ht="18.75" customHeight="1">
      <c r="A34" s="25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198.75</v>
      </c>
      <c r="G34" s="15">
        <v>1025.9</v>
      </c>
      <c r="H34" s="15">
        <v>1945.1</v>
      </c>
      <c r="I34" s="15">
        <v>2820.3</v>
      </c>
      <c r="J34" s="15">
        <v>3803.1</v>
      </c>
      <c r="K34" s="15">
        <v>4807.45</v>
      </c>
      <c r="L34" s="15">
        <v>6776.65</v>
      </c>
      <c r="M34" s="15">
        <v>8923.25</v>
      </c>
      <c r="N34" s="15">
        <v>11137.55</v>
      </c>
      <c r="O34" s="15">
        <v>13390</v>
      </c>
      <c r="P34" s="15">
        <v>15677.55</v>
      </c>
      <c r="Q34" s="15">
        <v>21536.7</v>
      </c>
      <c r="R34" s="15">
        <v>27642.65</v>
      </c>
      <c r="S34" s="15">
        <v>33912.95</v>
      </c>
      <c r="T34" s="15">
        <v>40325.6</v>
      </c>
      <c r="U34" s="15">
        <v>53526.25</v>
      </c>
      <c r="V34" s="15">
        <v>67240.3</v>
      </c>
      <c r="W34" s="15">
        <v>95517.25</v>
      </c>
      <c r="X34" s="15">
        <v>124537.6</v>
      </c>
      <c r="Y34" s="15">
        <v>273638.7</v>
      </c>
      <c r="Z34" s="34" t="s">
        <v>402</v>
      </c>
    </row>
    <row r="35" spans="1:26" ht="18.75" customHeight="1">
      <c r="A35" s="25" t="s">
        <v>23</v>
      </c>
      <c r="B35" s="15">
        <v>0</v>
      </c>
      <c r="C35" s="15">
        <v>159.35</v>
      </c>
      <c r="D35" s="15">
        <v>328.05</v>
      </c>
      <c r="E35" s="15">
        <v>496.75</v>
      </c>
      <c r="F35" s="15">
        <v>1074.75</v>
      </c>
      <c r="G35" s="15">
        <v>1856.05</v>
      </c>
      <c r="H35" s="15">
        <v>2655.15</v>
      </c>
      <c r="I35" s="15">
        <v>3549.9</v>
      </c>
      <c r="J35" s="15">
        <v>4570.95</v>
      </c>
      <c r="K35" s="15">
        <v>5569.3</v>
      </c>
      <c r="L35" s="15">
        <v>7588.7</v>
      </c>
      <c r="M35" s="15">
        <v>10022.3</v>
      </c>
      <c r="N35" s="15">
        <v>12480.75</v>
      </c>
      <c r="O35" s="15">
        <v>14939.15</v>
      </c>
      <c r="P35" s="15">
        <v>17397.5</v>
      </c>
      <c r="Q35" s="15">
        <v>24137.55</v>
      </c>
      <c r="R35" s="15">
        <v>31129.5</v>
      </c>
      <c r="S35" s="15">
        <v>38121.4</v>
      </c>
      <c r="T35" s="15">
        <v>45113.35</v>
      </c>
      <c r="U35" s="15">
        <v>59453.7</v>
      </c>
      <c r="V35" s="15">
        <v>74070.9</v>
      </c>
      <c r="W35" s="15">
        <v>103370.35</v>
      </c>
      <c r="X35" s="15">
        <v>132637.35</v>
      </c>
      <c r="Y35" s="15">
        <v>281207.95</v>
      </c>
      <c r="Z35" s="34" t="s">
        <v>403</v>
      </c>
    </row>
    <row r="36" spans="1:26" ht="18.75" customHeight="1">
      <c r="A36" s="3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</row>
    <row r="37" spans="1:26" ht="18.75" customHeight="1">
      <c r="A37" s="36" t="s">
        <v>91</v>
      </c>
      <c r="B37" s="15">
        <v>0</v>
      </c>
      <c r="C37" s="15">
        <v>0</v>
      </c>
      <c r="D37" s="15">
        <v>0</v>
      </c>
      <c r="E37" s="15">
        <v>0</v>
      </c>
      <c r="F37" s="15">
        <v>37.7</v>
      </c>
      <c r="G37" s="15">
        <v>71.6</v>
      </c>
      <c r="H37" s="15">
        <v>106.3</v>
      </c>
      <c r="I37" s="15">
        <v>142.3</v>
      </c>
      <c r="J37" s="15">
        <v>181.9</v>
      </c>
      <c r="K37" s="15">
        <v>250.5</v>
      </c>
      <c r="L37" s="15">
        <v>485.5</v>
      </c>
      <c r="M37" s="15">
        <v>741.9</v>
      </c>
      <c r="N37" s="15">
        <v>1003.3</v>
      </c>
      <c r="O37" s="15">
        <v>1499.6</v>
      </c>
      <c r="P37" s="15">
        <v>2067.2</v>
      </c>
      <c r="Q37" s="15">
        <v>3677.6</v>
      </c>
      <c r="R37" s="15">
        <v>5613.6</v>
      </c>
      <c r="S37" s="15">
        <v>8088.6</v>
      </c>
      <c r="T37" s="15">
        <v>10711</v>
      </c>
      <c r="U37" s="15">
        <v>16651</v>
      </c>
      <c r="V37" s="15">
        <v>22577.8</v>
      </c>
      <c r="W37" s="15">
        <v>34457.8</v>
      </c>
      <c r="X37" s="15">
        <v>46324.6</v>
      </c>
      <c r="Y37" s="15">
        <v>102637.5</v>
      </c>
      <c r="Z37" s="34" t="s">
        <v>92</v>
      </c>
    </row>
    <row r="38" spans="1:25" ht="18.75" customHeight="1" thickBo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9.5" customHeight="1" thickBot="1">
      <c r="B39" s="546" t="s">
        <v>24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8"/>
      <c r="N39" s="546" t="s">
        <v>404</v>
      </c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8"/>
    </row>
    <row r="40" spans="1:26" ht="18.75" customHeight="1">
      <c r="A40" s="25" t="s">
        <v>170</v>
      </c>
      <c r="B40" s="37">
        <v>1.0015999999999998</v>
      </c>
      <c r="C40" s="37">
        <v>1.5093333333333332</v>
      </c>
      <c r="D40" s="37">
        <v>2.161142857142857</v>
      </c>
      <c r="E40" s="37">
        <v>2.6729999999999996</v>
      </c>
      <c r="F40" s="37">
        <v>3.6104000000000003</v>
      </c>
      <c r="G40" s="37">
        <v>4.480666666666668</v>
      </c>
      <c r="H40" s="37">
        <v>5.220571428571429</v>
      </c>
      <c r="I40" s="37">
        <v>5.8905</v>
      </c>
      <c r="J40" s="37">
        <v>6.585333333333334</v>
      </c>
      <c r="K40" s="37">
        <v>6.948</v>
      </c>
      <c r="L40" s="37">
        <v>8.166666666666666</v>
      </c>
      <c r="M40" s="37">
        <v>9.247428571428571</v>
      </c>
      <c r="N40" s="37">
        <v>10.115499999999999</v>
      </c>
      <c r="O40" s="37">
        <v>10.951666666666666</v>
      </c>
      <c r="P40" s="37">
        <v>11.636699999999998</v>
      </c>
      <c r="Q40" s="37">
        <v>13.037199999999999</v>
      </c>
      <c r="R40" s="37">
        <v>14.211600000000002</v>
      </c>
      <c r="S40" s="37">
        <v>15.434228571428571</v>
      </c>
      <c r="T40" s="37">
        <v>16.351200000000002</v>
      </c>
      <c r="U40" s="37">
        <v>18.03332</v>
      </c>
      <c r="V40" s="37">
        <v>19.366333333333333</v>
      </c>
      <c r="W40" s="37">
        <v>21.25225</v>
      </c>
      <c r="X40" s="37">
        <v>22.37782</v>
      </c>
      <c r="Y40" s="37">
        <v>24.63793</v>
      </c>
      <c r="Z40" s="34" t="s">
        <v>378</v>
      </c>
    </row>
    <row r="41" spans="1:26" ht="18.75" customHeight="1">
      <c r="A41" s="25" t="s">
        <v>68</v>
      </c>
      <c r="B41" s="37">
        <v>0</v>
      </c>
      <c r="C41" s="37">
        <v>0</v>
      </c>
      <c r="D41" s="37">
        <v>0.9594285714285715</v>
      </c>
      <c r="E41" s="37">
        <v>1.8154999999999997</v>
      </c>
      <c r="F41" s="37">
        <v>3.5526</v>
      </c>
      <c r="G41" s="37">
        <v>5.055833333333333</v>
      </c>
      <c r="H41" s="37">
        <v>6.179714285714285</v>
      </c>
      <c r="I41" s="37">
        <v>7.24475</v>
      </c>
      <c r="J41" s="37">
        <v>8.608555555555556</v>
      </c>
      <c r="K41" s="37">
        <v>9.658900000000001</v>
      </c>
      <c r="L41" s="37">
        <v>11.222916666666666</v>
      </c>
      <c r="M41" s="37">
        <v>12.387142857142857</v>
      </c>
      <c r="N41" s="37">
        <v>13.2603125</v>
      </c>
      <c r="O41" s="37">
        <v>14.210611111111113</v>
      </c>
      <c r="P41" s="37">
        <v>14.982299999999999</v>
      </c>
      <c r="Q41" s="37">
        <v>16.67304</v>
      </c>
      <c r="R41" s="37">
        <v>18.044266666666665</v>
      </c>
      <c r="S41" s="37">
        <v>19.1066</v>
      </c>
      <c r="T41" s="37">
        <v>19.966625000000004</v>
      </c>
      <c r="U41" s="37">
        <v>21.2799</v>
      </c>
      <c r="V41" s="37">
        <v>22.223499999999998</v>
      </c>
      <c r="W41" s="37">
        <v>23.514262500000005</v>
      </c>
      <c r="X41" s="37">
        <v>24.31645</v>
      </c>
      <c r="Y41" s="37">
        <v>26.144340000000003</v>
      </c>
      <c r="Z41" s="34" t="s">
        <v>379</v>
      </c>
    </row>
    <row r="42" spans="1:26" ht="18.75" customHeight="1">
      <c r="A42" s="25" t="s">
        <v>71</v>
      </c>
      <c r="B42" s="37">
        <v>0.4</v>
      </c>
      <c r="C42" s="37">
        <v>0.6133333333333334</v>
      </c>
      <c r="D42" s="37">
        <v>0.9657142857142857</v>
      </c>
      <c r="E42" s="37">
        <v>1.615</v>
      </c>
      <c r="F42" s="37">
        <v>3.49</v>
      </c>
      <c r="G42" s="37">
        <v>5.072666666666667</v>
      </c>
      <c r="H42" s="37">
        <v>6.448000000000001</v>
      </c>
      <c r="I42" s="37">
        <v>7.523250000000001</v>
      </c>
      <c r="J42" s="37">
        <v>8.359555555555556</v>
      </c>
      <c r="K42" s="37">
        <v>8.993599999999999</v>
      </c>
      <c r="L42" s="37">
        <v>10.003</v>
      </c>
      <c r="M42" s="37">
        <v>10.723999999999998</v>
      </c>
      <c r="N42" s="37">
        <v>11.439750000000002</v>
      </c>
      <c r="O42" s="37">
        <v>12.008111111111113</v>
      </c>
      <c r="P42" s="37">
        <v>12.462800000000001</v>
      </c>
      <c r="Q42" s="37">
        <v>13.482800000000001</v>
      </c>
      <c r="R42" s="37">
        <v>14.287666666666668</v>
      </c>
      <c r="S42" s="37">
        <v>14.946571428571428</v>
      </c>
      <c r="T42" s="37">
        <v>15.537900000000002</v>
      </c>
      <c r="U42" s="37">
        <v>16.52532</v>
      </c>
      <c r="V42" s="37">
        <v>17.176</v>
      </c>
      <c r="W42" s="37">
        <v>18.00075</v>
      </c>
      <c r="X42" s="37">
        <v>18.491059999999997</v>
      </c>
      <c r="Y42" s="37">
        <v>19.044900000000002</v>
      </c>
      <c r="Z42" s="34" t="s">
        <v>380</v>
      </c>
    </row>
    <row r="43" spans="1:26" ht="18.75" customHeight="1">
      <c r="A43" s="25" t="s">
        <v>74</v>
      </c>
      <c r="B43" s="37"/>
      <c r="C43" s="37">
        <v>0.6666666666666667</v>
      </c>
      <c r="D43" s="37">
        <v>0.5714285714285714</v>
      </c>
      <c r="E43" s="37">
        <v>1.41728</v>
      </c>
      <c r="F43" s="37">
        <v>3.885664</v>
      </c>
      <c r="G43" s="37">
        <v>5.480293333333334</v>
      </c>
      <c r="H43" s="37">
        <v>6.619314285714285</v>
      </c>
      <c r="I43" s="37">
        <v>7.28248</v>
      </c>
      <c r="J43" s="37">
        <v>7.798275555555555</v>
      </c>
      <c r="K43" s="37">
        <v>8.241488</v>
      </c>
      <c r="L43" s="37">
        <v>9.110146666666665</v>
      </c>
      <c r="M43" s="37">
        <v>9.752457142857143</v>
      </c>
      <c r="N43" s="37">
        <v>10.215079999999999</v>
      </c>
      <c r="O43" s="37">
        <v>10.540924444444446</v>
      </c>
      <c r="P43" s="37">
        <v>10.8016</v>
      </c>
      <c r="Q43" s="37">
        <v>11.2830464</v>
      </c>
      <c r="R43" s="37">
        <v>11.624394666666667</v>
      </c>
      <c r="S43" s="37">
        <v>11.929366857142858</v>
      </c>
      <c r="T43" s="37">
        <v>12.158095999999997</v>
      </c>
      <c r="U43" s="37">
        <v>12.478316799999998</v>
      </c>
      <c r="V43" s="37">
        <v>12.686701333333334</v>
      </c>
      <c r="W43" s="37">
        <v>12.954826</v>
      </c>
      <c r="X43" s="37">
        <v>13.112643199999999</v>
      </c>
      <c r="Y43" s="37">
        <v>13.432863999999997</v>
      </c>
      <c r="Z43" s="34" t="s">
        <v>381</v>
      </c>
    </row>
    <row r="44" spans="1:26" ht="18.75" customHeight="1">
      <c r="A44" s="25" t="s">
        <v>77</v>
      </c>
      <c r="B44" s="37">
        <v>1.4647999999999999</v>
      </c>
      <c r="C44" s="37">
        <v>2.0546666666666664</v>
      </c>
      <c r="D44" s="37">
        <v>2.586571428571428</v>
      </c>
      <c r="E44" s="37">
        <v>3.0589999999999997</v>
      </c>
      <c r="F44" s="37">
        <v>3.7939999999999996</v>
      </c>
      <c r="G44" s="37">
        <v>4.308666666666666</v>
      </c>
      <c r="H44" s="37">
        <v>4.671</v>
      </c>
      <c r="I44" s="37">
        <v>5.053125</v>
      </c>
      <c r="J44" s="37">
        <v>5.573111111111112</v>
      </c>
      <c r="K44" s="37">
        <v>6.0205</v>
      </c>
      <c r="L44" s="37">
        <v>6.846333333333334</v>
      </c>
      <c r="M44" s="37">
        <v>7.47957142857143</v>
      </c>
      <c r="N44" s="37">
        <v>8.0465625</v>
      </c>
      <c r="O44" s="37">
        <v>8.555833333333334</v>
      </c>
      <c r="P44" s="37">
        <v>8.9775</v>
      </c>
      <c r="Q44" s="37">
        <v>9.73092</v>
      </c>
      <c r="R44" s="37">
        <v>10.2619</v>
      </c>
      <c r="S44" s="37">
        <v>10.64117142857143</v>
      </c>
      <c r="T44" s="37">
        <v>10.925625</v>
      </c>
      <c r="U44" s="37">
        <v>11.323860000000002</v>
      </c>
      <c r="V44" s="37">
        <v>11.457633333333334</v>
      </c>
      <c r="W44" s="37">
        <v>11.615425000000002</v>
      </c>
      <c r="X44" s="37">
        <v>11.7074</v>
      </c>
      <c r="Y44" s="37">
        <v>11.895415000000002</v>
      </c>
      <c r="Z44" s="34" t="s">
        <v>382</v>
      </c>
    </row>
    <row r="45" spans="1:26" ht="18.75" customHeight="1">
      <c r="A45" s="25" t="s">
        <v>80</v>
      </c>
      <c r="B45" s="37">
        <v>0</v>
      </c>
      <c r="C45" s="37">
        <v>1.812</v>
      </c>
      <c r="D45" s="37">
        <v>3.1062857142857148</v>
      </c>
      <c r="E45" s="37">
        <v>4.077</v>
      </c>
      <c r="F45" s="37">
        <v>5.436</v>
      </c>
      <c r="G45" s="37">
        <v>6.251499999999998</v>
      </c>
      <c r="H45" s="37">
        <v>6.756285714285713</v>
      </c>
      <c r="I45" s="37">
        <v>7.10075</v>
      </c>
      <c r="J45" s="37">
        <v>7.368777777777778</v>
      </c>
      <c r="K45" s="37">
        <v>7.7735</v>
      </c>
      <c r="L45" s="37">
        <v>8.49375</v>
      </c>
      <c r="M45" s="37">
        <v>9.008214285714287</v>
      </c>
      <c r="N45" s="37">
        <v>9.3940625</v>
      </c>
      <c r="O45" s="37">
        <v>9.694166666666666</v>
      </c>
      <c r="P45" s="37">
        <v>9.934299999999999</v>
      </c>
      <c r="Q45" s="37">
        <v>10.360999999999999</v>
      </c>
      <c r="R45" s="37">
        <v>10.672666666666666</v>
      </c>
      <c r="S45" s="37">
        <v>10.895285714285714</v>
      </c>
      <c r="T45" s="37">
        <v>11.06225</v>
      </c>
      <c r="U45" s="37">
        <v>11.296000000000001</v>
      </c>
      <c r="V45" s="37">
        <v>11.4473</v>
      </c>
      <c r="W45" s="37">
        <v>11.643225</v>
      </c>
      <c r="X45" s="37">
        <v>11.758059999999999</v>
      </c>
      <c r="Y45" s="37">
        <v>11.99182</v>
      </c>
      <c r="Z45" s="34" t="s">
        <v>383</v>
      </c>
    </row>
    <row r="46" spans="1:26" ht="18.75" customHeight="1">
      <c r="A46" s="25" t="s">
        <v>83</v>
      </c>
      <c r="B46" s="37">
        <v>0.508</v>
      </c>
      <c r="C46" s="37">
        <v>0.9073333333333332</v>
      </c>
      <c r="D46" s="37">
        <v>1.5708571428571425</v>
      </c>
      <c r="E46" s="37">
        <v>2.3535000000000004</v>
      </c>
      <c r="F46" s="37">
        <v>3.9618</v>
      </c>
      <c r="G46" s="37">
        <v>5.259666666666667</v>
      </c>
      <c r="H46" s="37">
        <v>6.1115714285714295</v>
      </c>
      <c r="I46" s="37">
        <v>6.83</v>
      </c>
      <c r="J46" s="37">
        <v>7.423111111111111</v>
      </c>
      <c r="K46" s="37">
        <v>7.960299999999999</v>
      </c>
      <c r="L46" s="37">
        <v>8.897583333333333</v>
      </c>
      <c r="M46" s="37">
        <v>9.563285714285714</v>
      </c>
      <c r="N46" s="37">
        <v>10.08275</v>
      </c>
      <c r="O46" s="37">
        <v>10.494555555555559</v>
      </c>
      <c r="P46" s="37">
        <v>10.86275</v>
      </c>
      <c r="Q46" s="37">
        <v>11.5222</v>
      </c>
      <c r="R46" s="37">
        <v>12.046533333333333</v>
      </c>
      <c r="S46" s="37">
        <v>12.563057142857142</v>
      </c>
      <c r="T46" s="37">
        <v>12.99</v>
      </c>
      <c r="U46" s="37">
        <v>13.587720000000001</v>
      </c>
      <c r="V46" s="37">
        <v>13.921816666666667</v>
      </c>
      <c r="W46" s="37">
        <v>14.126925000000002</v>
      </c>
      <c r="X46" s="37">
        <v>14.20352</v>
      </c>
      <c r="Y46" s="37">
        <v>14.36153</v>
      </c>
      <c r="Z46" s="34" t="s">
        <v>384</v>
      </c>
    </row>
    <row r="47" spans="1:26" ht="18.75" customHeight="1">
      <c r="A47" s="25" t="s">
        <v>86</v>
      </c>
      <c r="B47" s="37">
        <v>0</v>
      </c>
      <c r="C47" s="37">
        <v>0.6603333333333334</v>
      </c>
      <c r="D47" s="37">
        <v>1.524</v>
      </c>
      <c r="E47" s="37">
        <v>2.4764999999999997</v>
      </c>
      <c r="F47" s="37">
        <v>4.216400000000001</v>
      </c>
      <c r="G47" s="37">
        <v>5.527000000000001</v>
      </c>
      <c r="H47" s="37">
        <v>6.625714285714286</v>
      </c>
      <c r="I47" s="37">
        <v>7.664499999999999</v>
      </c>
      <c r="J47" s="37">
        <v>8.511777777777779</v>
      </c>
      <c r="K47" s="37">
        <v>9.154199999999998</v>
      </c>
      <c r="L47" s="37">
        <v>10.176916666666665</v>
      </c>
      <c r="M47" s="37">
        <v>11.381</v>
      </c>
      <c r="N47" s="37">
        <v>12.5428125</v>
      </c>
      <c r="O47" s="37">
        <v>13.394277777777777</v>
      </c>
      <c r="P47" s="37">
        <v>14.075399999999998</v>
      </c>
      <c r="Q47" s="37">
        <v>15.33752</v>
      </c>
      <c r="R47" s="37">
        <v>16.288166666666665</v>
      </c>
      <c r="S47" s="37">
        <v>17.063714285714283</v>
      </c>
      <c r="T47" s="37">
        <v>17.773650000000004</v>
      </c>
      <c r="U47" s="37">
        <v>18.79092</v>
      </c>
      <c r="V47" s="37">
        <v>19.503383333333336</v>
      </c>
      <c r="W47" s="37">
        <v>20.628287500000003</v>
      </c>
      <c r="X47" s="37">
        <v>21.2344</v>
      </c>
      <c r="Y47" s="37">
        <v>21.470875</v>
      </c>
      <c r="Z47" s="34" t="s">
        <v>385</v>
      </c>
    </row>
    <row r="48" spans="1:26" ht="18.75" customHeight="1">
      <c r="A48" s="25" t="s">
        <v>89</v>
      </c>
      <c r="B48" s="37">
        <v>0.09680000000000001</v>
      </c>
      <c r="C48" s="37">
        <v>0.37233333333333335</v>
      </c>
      <c r="D48" s="37">
        <v>0.7248571428571428</v>
      </c>
      <c r="E48" s="37">
        <v>1.1325</v>
      </c>
      <c r="F48" s="37">
        <v>1.9327999999999999</v>
      </c>
      <c r="G48" s="37">
        <v>2.6425</v>
      </c>
      <c r="H48" s="37">
        <v>3.201142857142857</v>
      </c>
      <c r="I48" s="37">
        <v>3.6995</v>
      </c>
      <c r="J48" s="37">
        <v>4.204555555555555</v>
      </c>
      <c r="K48" s="37">
        <v>4.6357</v>
      </c>
      <c r="L48" s="37">
        <v>5.431</v>
      </c>
      <c r="M48" s="37">
        <v>6.070214285714286</v>
      </c>
      <c r="N48" s="37">
        <v>6.5968125</v>
      </c>
      <c r="O48" s="37">
        <v>7.004722222222222</v>
      </c>
      <c r="P48" s="37">
        <v>7.7719499999999995</v>
      </c>
      <c r="Q48" s="37">
        <v>8.655920000000002</v>
      </c>
      <c r="R48" s="37">
        <v>9.372066666666667</v>
      </c>
      <c r="S48" s="37">
        <v>9.781342857142858</v>
      </c>
      <c r="T48" s="37">
        <v>9.917675000000001</v>
      </c>
      <c r="U48" s="37">
        <v>10.10854</v>
      </c>
      <c r="V48" s="37">
        <v>10.231766666666667</v>
      </c>
      <c r="W48" s="37">
        <v>10.391825</v>
      </c>
      <c r="X48" s="37">
        <v>10.48544</v>
      </c>
      <c r="Y48" s="37">
        <v>10.676305</v>
      </c>
      <c r="Z48" s="34" t="s">
        <v>386</v>
      </c>
    </row>
    <row r="49" spans="1:26" ht="18.75" customHeight="1">
      <c r="A49" s="25" t="s">
        <v>19</v>
      </c>
      <c r="B49" s="37">
        <v>0.8591999999999999</v>
      </c>
      <c r="C49" s="37">
        <v>1.5433333333333334</v>
      </c>
      <c r="D49" s="37">
        <v>2.4</v>
      </c>
      <c r="E49" s="37">
        <v>3.2634999999999996</v>
      </c>
      <c r="F49" s="37">
        <v>5.4222</v>
      </c>
      <c r="G49" s="37">
        <v>7.096500000000002</v>
      </c>
      <c r="H49" s="37">
        <v>7.785857142857143</v>
      </c>
      <c r="I49" s="37">
        <v>8.578999999999999</v>
      </c>
      <c r="J49" s="37">
        <v>9.447222222222223</v>
      </c>
      <c r="K49" s="37">
        <v>9.942400000000001</v>
      </c>
      <c r="L49" s="37">
        <v>11.5875</v>
      </c>
      <c r="M49" s="37">
        <v>12.70342857142857</v>
      </c>
      <c r="N49" s="37">
        <v>13.7264375</v>
      </c>
      <c r="O49" s="37">
        <v>14.632388888888888</v>
      </c>
      <c r="P49" s="37">
        <v>15.307599999999999</v>
      </c>
      <c r="Q49" s="37">
        <v>16.656599999999997</v>
      </c>
      <c r="R49" s="37">
        <v>17.915566666666667</v>
      </c>
      <c r="S49" s="37">
        <v>19.17662857142857</v>
      </c>
      <c r="T49" s="37">
        <v>20.219924999999996</v>
      </c>
      <c r="U49" s="37">
        <v>21.407179999999997</v>
      </c>
      <c r="V49" s="37">
        <v>21.5714</v>
      </c>
      <c r="W49" s="37">
        <v>21.7704375</v>
      </c>
      <c r="X49" s="37">
        <v>21.89484</v>
      </c>
      <c r="Y49" s="37">
        <v>22.13618</v>
      </c>
      <c r="Z49" s="34" t="s">
        <v>387</v>
      </c>
    </row>
    <row r="50" spans="1:26" ht="18.75" customHeight="1">
      <c r="A50" s="25" t="s">
        <v>69</v>
      </c>
      <c r="B50" s="37">
        <v>0.48</v>
      </c>
      <c r="C50" s="37">
        <v>1.4966666666666666</v>
      </c>
      <c r="D50" s="37">
        <v>2.9188571428571426</v>
      </c>
      <c r="E50" s="37">
        <v>4.188</v>
      </c>
      <c r="F50" s="37">
        <v>6.2832</v>
      </c>
      <c r="G50" s="37">
        <v>7.834166666666667</v>
      </c>
      <c r="H50" s="37">
        <v>8.923714285714286</v>
      </c>
      <c r="I50" s="37">
        <v>9.856124999999999</v>
      </c>
      <c r="J50" s="37">
        <v>10.688555555555556</v>
      </c>
      <c r="K50" s="37">
        <v>11.6063</v>
      </c>
      <c r="L50" s="37">
        <v>12.982750000000001</v>
      </c>
      <c r="M50" s="37">
        <v>14.108500000000001</v>
      </c>
      <c r="N50" s="37">
        <v>15.027749999999997</v>
      </c>
      <c r="O50" s="37">
        <v>15.776888888888891</v>
      </c>
      <c r="P50" s="37">
        <v>16.418800000000005</v>
      </c>
      <c r="Q50" s="37">
        <v>17.71828</v>
      </c>
      <c r="R50" s="37">
        <v>18.862533333333335</v>
      </c>
      <c r="S50" s="37">
        <v>19.788342857142858</v>
      </c>
      <c r="T50" s="37">
        <v>20.482725</v>
      </c>
      <c r="U50" s="37">
        <v>21.454880000000003</v>
      </c>
      <c r="V50" s="37">
        <v>22.102933333333336</v>
      </c>
      <c r="W50" s="37">
        <v>22.655575</v>
      </c>
      <c r="X50" s="37">
        <v>22.75239</v>
      </c>
      <c r="Y50" s="37">
        <v>22.94601</v>
      </c>
      <c r="Z50" s="34" t="s">
        <v>388</v>
      </c>
    </row>
    <row r="51" spans="1:26" ht="18.75" customHeight="1">
      <c r="A51" s="25" t="s">
        <v>72</v>
      </c>
      <c r="B51" s="37">
        <v>0</v>
      </c>
      <c r="C51" s="37">
        <v>0</v>
      </c>
      <c r="D51" s="37">
        <v>0</v>
      </c>
      <c r="E51" s="37">
        <v>0.27225</v>
      </c>
      <c r="F51" s="37">
        <v>0.41740000000000005</v>
      </c>
      <c r="G51" s="37">
        <v>2.5545</v>
      </c>
      <c r="H51" s="37">
        <v>5.382714285714286</v>
      </c>
      <c r="I51" s="37">
        <v>7.465</v>
      </c>
      <c r="J51" s="37">
        <v>9.157777777777778</v>
      </c>
      <c r="K51" s="37">
        <v>10.4801</v>
      </c>
      <c r="L51" s="37">
        <v>12.499583333333334</v>
      </c>
      <c r="M51" s="37">
        <v>13.94207142857143</v>
      </c>
      <c r="N51" s="37">
        <v>15.0239375</v>
      </c>
      <c r="O51" s="37">
        <v>15.866666666666667</v>
      </c>
      <c r="P51" s="37">
        <v>16.54645</v>
      </c>
      <c r="Q51" s="37">
        <v>18.116799999999998</v>
      </c>
      <c r="R51" s="37">
        <v>19.223499999999998</v>
      </c>
      <c r="S51" s="37">
        <v>20.60525714285714</v>
      </c>
      <c r="T51" s="37">
        <v>21.6928</v>
      </c>
      <c r="U51" s="37">
        <v>22.400720000000003</v>
      </c>
      <c r="V51" s="37">
        <v>21.195233333333334</v>
      </c>
      <c r="W51" s="37">
        <v>22.25615</v>
      </c>
      <c r="X51" s="37">
        <v>22.887960000000003</v>
      </c>
      <c r="Y51" s="37">
        <v>24.1587</v>
      </c>
      <c r="Z51" s="34" t="s">
        <v>389</v>
      </c>
    </row>
    <row r="52" spans="1:26" ht="18.75" customHeight="1">
      <c r="A52" s="25" t="s">
        <v>75</v>
      </c>
      <c r="B52" s="37">
        <v>0</v>
      </c>
      <c r="C52" s="37">
        <v>0</v>
      </c>
      <c r="D52" s="37">
        <v>0</v>
      </c>
      <c r="E52" s="37">
        <v>0</v>
      </c>
      <c r="F52" s="37">
        <v>2.374</v>
      </c>
      <c r="G52" s="37">
        <v>3.8905000000000003</v>
      </c>
      <c r="H52" s="37">
        <v>5.325714285714286</v>
      </c>
      <c r="I52" s="37">
        <v>6.661875</v>
      </c>
      <c r="J52" s="37">
        <v>7.900888888888889</v>
      </c>
      <c r="K52" s="37">
        <v>9.0505</v>
      </c>
      <c r="L52" s="37">
        <v>11.012666666666668</v>
      </c>
      <c r="M52" s="37">
        <v>12.575142857142858</v>
      </c>
      <c r="N52" s="37">
        <v>13.866624999999999</v>
      </c>
      <c r="O52" s="37">
        <v>14.963499999999996</v>
      </c>
      <c r="P52" s="37">
        <v>15.91465</v>
      </c>
      <c r="Q52" s="37">
        <v>17.845519999999997</v>
      </c>
      <c r="R52" s="37">
        <v>19.302666666666667</v>
      </c>
      <c r="S52" s="37">
        <v>20.38377142857143</v>
      </c>
      <c r="T52" s="37">
        <v>21.2234</v>
      </c>
      <c r="U52" s="37">
        <v>22.45684</v>
      </c>
      <c r="V52" s="37">
        <v>23.33268333333333</v>
      </c>
      <c r="W52" s="37">
        <v>24.5225</v>
      </c>
      <c r="X52" s="37">
        <v>25.316510000000005</v>
      </c>
      <c r="Y52" s="37">
        <v>27.29451</v>
      </c>
      <c r="Z52" s="34" t="s">
        <v>390</v>
      </c>
    </row>
    <row r="53" spans="1:26" ht="18.75" customHeight="1">
      <c r="A53" s="25" t="s">
        <v>78</v>
      </c>
      <c r="B53" s="37">
        <v>0.712</v>
      </c>
      <c r="C53" s="37">
        <v>1.411</v>
      </c>
      <c r="D53" s="37">
        <v>2.2671428571428573</v>
      </c>
      <c r="E53" s="37">
        <v>3.121</v>
      </c>
      <c r="F53" s="37">
        <v>4.726800000000001</v>
      </c>
      <c r="G53" s="37">
        <v>6.087166666666667</v>
      </c>
      <c r="H53" s="37">
        <v>6.95057142857143</v>
      </c>
      <c r="I53" s="37">
        <v>7.720875</v>
      </c>
      <c r="J53" s="37">
        <v>8.483444444444444</v>
      </c>
      <c r="K53" s="37">
        <v>9.205</v>
      </c>
      <c r="L53" s="37">
        <v>10.603333333333333</v>
      </c>
      <c r="M53" s="37">
        <v>11.786857142857142</v>
      </c>
      <c r="N53" s="37">
        <v>12.805500000000002</v>
      </c>
      <c r="O53" s="37">
        <v>13.726666666666668</v>
      </c>
      <c r="P53" s="37">
        <v>14.46355</v>
      </c>
      <c r="Q53" s="37">
        <v>15.80964</v>
      </c>
      <c r="R53" s="37">
        <v>16.739733333333334</v>
      </c>
      <c r="S53" s="37">
        <v>17.711171428571426</v>
      </c>
      <c r="T53" s="37">
        <v>18.507775000000002</v>
      </c>
      <c r="U53" s="37">
        <v>19.283979999999996</v>
      </c>
      <c r="V53" s="37">
        <v>19.374166666666667</v>
      </c>
      <c r="W53" s="37">
        <v>19.49795</v>
      </c>
      <c r="X53" s="37">
        <v>19.5678</v>
      </c>
      <c r="Y53" s="37">
        <v>19.71414</v>
      </c>
      <c r="Z53" s="34" t="s">
        <v>391</v>
      </c>
    </row>
    <row r="54" spans="1:26" ht="18.75" customHeight="1">
      <c r="A54" s="25" t="s">
        <v>81</v>
      </c>
      <c r="B54" s="37">
        <v>0.8984000000000001</v>
      </c>
      <c r="C54" s="37">
        <v>1.9863333333333337</v>
      </c>
      <c r="D54" s="37">
        <v>3.057714285714286</v>
      </c>
      <c r="E54" s="37">
        <v>4.001499999999999</v>
      </c>
      <c r="F54" s="37">
        <v>5.8032</v>
      </c>
      <c r="G54" s="37">
        <v>7.124</v>
      </c>
      <c r="H54" s="37">
        <v>8.031714285714285</v>
      </c>
      <c r="I54" s="37">
        <v>8.57225</v>
      </c>
      <c r="J54" s="37">
        <v>9.256000000000002</v>
      </c>
      <c r="K54" s="37">
        <v>9.902899999999999</v>
      </c>
      <c r="L54" s="37">
        <v>10.998000000000001</v>
      </c>
      <c r="M54" s="37">
        <v>11.871571428571428</v>
      </c>
      <c r="N54" s="37">
        <v>12.6438125</v>
      </c>
      <c r="O54" s="37">
        <v>13.244388888888889</v>
      </c>
      <c r="P54" s="37">
        <v>13.724900000000002</v>
      </c>
      <c r="Q54" s="37">
        <v>14.728880000000002</v>
      </c>
      <c r="R54" s="37">
        <v>15.598433333333334</v>
      </c>
      <c r="S54" s="37">
        <v>16.27837142857143</v>
      </c>
      <c r="T54" s="37">
        <v>16.788325</v>
      </c>
      <c r="U54" s="37">
        <v>17.50226</v>
      </c>
      <c r="V54" s="37">
        <v>17.85991666666667</v>
      </c>
      <c r="W54" s="37">
        <v>17.957937500000003</v>
      </c>
      <c r="X54" s="37">
        <v>18.012700000000002</v>
      </c>
      <c r="Y54" s="37">
        <v>18.128290000000003</v>
      </c>
      <c r="Z54" s="34" t="s">
        <v>392</v>
      </c>
    </row>
    <row r="55" spans="1:26" ht="18.75" customHeight="1">
      <c r="A55" s="25" t="s">
        <v>84</v>
      </c>
      <c r="B55" s="37">
        <v>1.5791999999999997</v>
      </c>
      <c r="C55" s="37">
        <v>2.106</v>
      </c>
      <c r="D55" s="37">
        <v>2.6645714285714286</v>
      </c>
      <c r="E55" s="37">
        <v>3.243</v>
      </c>
      <c r="F55" s="37">
        <v>4.2864</v>
      </c>
      <c r="G55" s="37">
        <v>5.157666666666667</v>
      </c>
      <c r="H55" s="37">
        <v>5.895428571428572</v>
      </c>
      <c r="I55" s="37">
        <v>6.533000000000001</v>
      </c>
      <c r="J55" s="37">
        <v>7.110444444444443</v>
      </c>
      <c r="K55" s="37">
        <v>7.602600000000001</v>
      </c>
      <c r="L55" s="37">
        <v>8.483666666666664</v>
      </c>
      <c r="M55" s="37">
        <v>9.143571428571429</v>
      </c>
      <c r="N55" s="37">
        <v>9.698374999999999</v>
      </c>
      <c r="O55" s="37">
        <v>10.112277777777777</v>
      </c>
      <c r="P55" s="37">
        <v>10.5938</v>
      </c>
      <c r="Q55" s="37">
        <v>11.48008</v>
      </c>
      <c r="R55" s="37">
        <v>12.104733333333332</v>
      </c>
      <c r="S55" s="37">
        <v>12.504171428571432</v>
      </c>
      <c r="T55" s="37">
        <v>12.73885</v>
      </c>
      <c r="U55" s="37">
        <v>13.006579999999998</v>
      </c>
      <c r="V55" s="37">
        <v>13.089833333333335</v>
      </c>
      <c r="W55" s="37">
        <v>13.201374999999999</v>
      </c>
      <c r="X55" s="37">
        <v>13.26528</v>
      </c>
      <c r="Y55" s="37">
        <v>13.397635</v>
      </c>
      <c r="Z55" s="34" t="s">
        <v>393</v>
      </c>
    </row>
    <row r="56" spans="1:26" ht="18.75" customHeight="1">
      <c r="A56" s="25" t="s">
        <v>87</v>
      </c>
      <c r="B56" s="37">
        <v>0</v>
      </c>
      <c r="C56" s="37">
        <v>0.504</v>
      </c>
      <c r="D56" s="37">
        <v>1.7742857142857145</v>
      </c>
      <c r="E56" s="37">
        <v>2.8282499999999997</v>
      </c>
      <c r="F56" s="37">
        <v>4.6386</v>
      </c>
      <c r="G56" s="37">
        <v>6.075</v>
      </c>
      <c r="H56" s="37">
        <v>7.1974285714285715</v>
      </c>
      <c r="I56" s="37">
        <v>8.376750000000001</v>
      </c>
      <c r="J56" s="37">
        <v>9.366</v>
      </c>
      <c r="K56" s="37">
        <v>10.330200000000001</v>
      </c>
      <c r="L56" s="37">
        <v>11.8125</v>
      </c>
      <c r="M56" s="37">
        <v>13.129714285714284</v>
      </c>
      <c r="N56" s="37">
        <v>14.191875</v>
      </c>
      <c r="O56" s="37">
        <v>15.12</v>
      </c>
      <c r="P56" s="37">
        <v>16.011</v>
      </c>
      <c r="Q56" s="37">
        <v>17.604</v>
      </c>
      <c r="R56" s="37">
        <v>18.72</v>
      </c>
      <c r="S56" s="37">
        <v>19.517142857142858</v>
      </c>
      <c r="T56" s="37">
        <v>20.115</v>
      </c>
      <c r="U56" s="37">
        <v>20.952</v>
      </c>
      <c r="V56" s="37">
        <v>21.359699999999997</v>
      </c>
      <c r="W56" s="37">
        <v>21.487275</v>
      </c>
      <c r="X56" s="37">
        <v>21.55896</v>
      </c>
      <c r="Y56" s="37">
        <v>21.70962</v>
      </c>
      <c r="Z56" s="34" t="s">
        <v>394</v>
      </c>
    </row>
    <row r="57" spans="1:26" ht="18.75" customHeight="1">
      <c r="A57" s="25" t="s">
        <v>90</v>
      </c>
      <c r="B57" s="37">
        <v>0</v>
      </c>
      <c r="C57" s="37">
        <v>0</v>
      </c>
      <c r="D57" s="37">
        <v>0</v>
      </c>
      <c r="E57" s="37">
        <v>0.26</v>
      </c>
      <c r="F57" s="37">
        <v>1.9640000000000002</v>
      </c>
      <c r="G57" s="37">
        <v>3.626666666666667</v>
      </c>
      <c r="H57" s="37">
        <v>4.837142857142857</v>
      </c>
      <c r="I57" s="37">
        <v>5.7875</v>
      </c>
      <c r="J57" s="37">
        <v>6.8422222222222215</v>
      </c>
      <c r="K57" s="37">
        <v>7.78</v>
      </c>
      <c r="L57" s="37">
        <v>9.493333333333332</v>
      </c>
      <c r="M57" s="37">
        <v>10.692857142857143</v>
      </c>
      <c r="N57" s="37">
        <v>11.63375</v>
      </c>
      <c r="O57" s="37">
        <v>12.413333333333334</v>
      </c>
      <c r="P57" s="37">
        <v>13.017999999999999</v>
      </c>
      <c r="Q57" s="37">
        <v>14.228</v>
      </c>
      <c r="R57" s="37">
        <v>15.292</v>
      </c>
      <c r="S57" s="37">
        <v>16.05257142857143</v>
      </c>
      <c r="T57" s="37">
        <v>16.6225</v>
      </c>
      <c r="U57" s="37">
        <v>17.434</v>
      </c>
      <c r="V57" s="37">
        <v>17.987000000000002</v>
      </c>
      <c r="W57" s="37">
        <v>18.71575</v>
      </c>
      <c r="X57" s="37">
        <v>19.198</v>
      </c>
      <c r="Y57" s="37">
        <v>20.043</v>
      </c>
      <c r="Z57" s="34" t="s">
        <v>395</v>
      </c>
    </row>
    <row r="58" spans="1:26" ht="18.75" customHeight="1">
      <c r="A58" s="25" t="s">
        <v>67</v>
      </c>
      <c r="B58" s="37">
        <v>0</v>
      </c>
      <c r="C58" s="37">
        <v>0</v>
      </c>
      <c r="D58" s="37">
        <v>0</v>
      </c>
      <c r="E58" s="37">
        <v>0</v>
      </c>
      <c r="F58" s="37">
        <v>0.8631999999999999</v>
      </c>
      <c r="G58" s="37">
        <v>3.0156666666666667</v>
      </c>
      <c r="H58" s="37">
        <v>4.428571428571428</v>
      </c>
      <c r="I58" s="37">
        <v>5.8315</v>
      </c>
      <c r="J58" s="37">
        <v>7.145555555555555</v>
      </c>
      <c r="K58" s="37">
        <v>7.965800000000001</v>
      </c>
      <c r="L58" s="37">
        <v>9.39675</v>
      </c>
      <c r="M58" s="37">
        <v>10.545</v>
      </c>
      <c r="N58" s="37">
        <v>11.445</v>
      </c>
      <c r="O58" s="37">
        <v>12.20438888888889</v>
      </c>
      <c r="P58" s="37">
        <v>12.811900000000001</v>
      </c>
      <c r="Q58" s="37">
        <v>13.972959999999999</v>
      </c>
      <c r="R58" s="37">
        <v>14.891599999999999</v>
      </c>
      <c r="S58" s="37">
        <v>15.637142857142857</v>
      </c>
      <c r="T58" s="37">
        <v>16.265</v>
      </c>
      <c r="U58" s="37">
        <v>17.2303</v>
      </c>
      <c r="V58" s="37">
        <v>17.866016666666667</v>
      </c>
      <c r="W58" s="37">
        <v>18.76095</v>
      </c>
      <c r="X58" s="37">
        <v>19.41836</v>
      </c>
      <c r="Y58" s="37">
        <v>20.74052</v>
      </c>
      <c r="Z58" s="34" t="s">
        <v>396</v>
      </c>
    </row>
    <row r="59" spans="1:26" ht="18.75" customHeight="1">
      <c r="A59" s="25" t="s">
        <v>70</v>
      </c>
      <c r="B59" s="37">
        <v>0</v>
      </c>
      <c r="C59" s="37">
        <v>0</v>
      </c>
      <c r="D59" s="37">
        <v>0</v>
      </c>
      <c r="E59" s="37">
        <v>0.9815</v>
      </c>
      <c r="F59" s="37">
        <v>2.8244000000000002</v>
      </c>
      <c r="G59" s="37">
        <v>4.902833333333334</v>
      </c>
      <c r="H59" s="37">
        <v>6.312142857142858</v>
      </c>
      <c r="I59" s="37">
        <v>7.71325</v>
      </c>
      <c r="J59" s="37">
        <v>8.81611111111111</v>
      </c>
      <c r="K59" s="37">
        <v>9.6573</v>
      </c>
      <c r="L59" s="37">
        <v>10.9875</v>
      </c>
      <c r="M59" s="37">
        <v>11.908357142857144</v>
      </c>
      <c r="N59" s="37">
        <v>12.685062499999999</v>
      </c>
      <c r="O59" s="37">
        <v>13.326611111111111</v>
      </c>
      <c r="P59" s="37">
        <v>13.883799999999999</v>
      </c>
      <c r="Q59" s="37">
        <v>15.018</v>
      </c>
      <c r="R59" s="37">
        <v>15.9216</v>
      </c>
      <c r="S59" s="37">
        <v>16.819857142857146</v>
      </c>
      <c r="T59" s="37">
        <v>17.5192</v>
      </c>
      <c r="U59" s="37">
        <v>18.49826</v>
      </c>
      <c r="V59" s="37">
        <v>19.320416666666667</v>
      </c>
      <c r="W59" s="37">
        <v>20.4235625</v>
      </c>
      <c r="X59" s="37">
        <v>21.08018</v>
      </c>
      <c r="Y59" s="37">
        <v>21.97485</v>
      </c>
      <c r="Z59" s="34" t="s">
        <v>397</v>
      </c>
    </row>
    <row r="60" spans="1:26" ht="18.75" customHeight="1">
      <c r="A60" s="25" t="s">
        <v>73</v>
      </c>
      <c r="B60" s="37">
        <v>0.16</v>
      </c>
      <c r="C60" s="37">
        <v>0.13333333333333333</v>
      </c>
      <c r="D60" s="37">
        <v>0.5745714285714285</v>
      </c>
      <c r="E60" s="37">
        <v>1.551</v>
      </c>
      <c r="F60" s="37">
        <v>2.4968</v>
      </c>
      <c r="G60" s="37">
        <v>3.166</v>
      </c>
      <c r="H60" s="37">
        <v>3.701857142857143</v>
      </c>
      <c r="I60" s="37">
        <v>4.8575</v>
      </c>
      <c r="J60" s="37">
        <v>6.170999999999999</v>
      </c>
      <c r="K60" s="37">
        <v>7.221799999999999</v>
      </c>
      <c r="L60" s="37">
        <v>9.064166666666667</v>
      </c>
      <c r="M60" s="37">
        <v>10.481785714285714</v>
      </c>
      <c r="N60" s="37">
        <v>11.772</v>
      </c>
      <c r="O60" s="37">
        <v>12.75827777777778</v>
      </c>
      <c r="P60" s="37">
        <v>13.5271</v>
      </c>
      <c r="Q60" s="37">
        <v>15.14992</v>
      </c>
      <c r="R60" s="37">
        <v>16.504733333333334</v>
      </c>
      <c r="S60" s="37">
        <v>17.516114285714284</v>
      </c>
      <c r="T60" s="37">
        <v>18.274675</v>
      </c>
      <c r="U60" s="37">
        <v>19.34202</v>
      </c>
      <c r="V60" s="37">
        <v>20.328116666666666</v>
      </c>
      <c r="W60" s="37">
        <v>21.5748</v>
      </c>
      <c r="X60" s="37">
        <v>22.57187</v>
      </c>
      <c r="Y60" s="37">
        <v>24.64487</v>
      </c>
      <c r="Z60" s="34" t="s">
        <v>398</v>
      </c>
    </row>
    <row r="61" spans="1:26" ht="18.75" customHeight="1">
      <c r="A61" s="25" t="s">
        <v>76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0.7346666666666667</v>
      </c>
      <c r="H61" s="37">
        <v>2.948</v>
      </c>
      <c r="I61" s="37">
        <v>5.5459999999999985</v>
      </c>
      <c r="J61" s="37">
        <v>7.941666666666666</v>
      </c>
      <c r="K61" s="37">
        <v>9.9615</v>
      </c>
      <c r="L61" s="37">
        <v>13.12025</v>
      </c>
      <c r="M61" s="37">
        <v>14.153785714285716</v>
      </c>
      <c r="N61" s="37">
        <v>14.93475</v>
      </c>
      <c r="O61" s="37">
        <v>15.661999999999999</v>
      </c>
      <c r="P61" s="37">
        <v>16.288399999999996</v>
      </c>
      <c r="Q61" s="37">
        <v>17.89236</v>
      </c>
      <c r="R61" s="37">
        <v>19.149266666666666</v>
      </c>
      <c r="S61" s="37">
        <v>20.298314285714287</v>
      </c>
      <c r="T61" s="37">
        <v>21.321325</v>
      </c>
      <c r="U61" s="37">
        <v>22.994120000000002</v>
      </c>
      <c r="V61" s="37">
        <v>24.35243333333333</v>
      </c>
      <c r="W61" s="37">
        <v>26.325</v>
      </c>
      <c r="X61" s="37">
        <v>26.454</v>
      </c>
      <c r="Y61" s="37">
        <v>26.721</v>
      </c>
      <c r="Z61" s="34" t="s">
        <v>399</v>
      </c>
    </row>
    <row r="62" spans="1:26" ht="18.75" customHeight="1">
      <c r="A62" s="25" t="s">
        <v>20</v>
      </c>
      <c r="B62" s="37">
        <v>0.272</v>
      </c>
      <c r="C62" s="37">
        <v>0.44433333333333336</v>
      </c>
      <c r="D62" s="37">
        <v>1.1608571428571428</v>
      </c>
      <c r="E62" s="37">
        <v>1.677</v>
      </c>
      <c r="F62" s="37">
        <v>2.9471999999999996</v>
      </c>
      <c r="G62" s="37">
        <v>4.752166666666667</v>
      </c>
      <c r="H62" s="37">
        <v>6.1891428571428575</v>
      </c>
      <c r="I62" s="37">
        <v>7.427624999999999</v>
      </c>
      <c r="J62" s="37">
        <v>8.234111111111112</v>
      </c>
      <c r="K62" s="37">
        <v>9.038699999999999</v>
      </c>
      <c r="L62" s="37">
        <v>10.58125</v>
      </c>
      <c r="M62" s="37">
        <v>11.882</v>
      </c>
      <c r="N62" s="37">
        <v>13.023812499999998</v>
      </c>
      <c r="O62" s="37">
        <v>14.018166666666668</v>
      </c>
      <c r="P62" s="37">
        <v>15.026200000000001</v>
      </c>
      <c r="Q62" s="37">
        <v>17.29424</v>
      </c>
      <c r="R62" s="37">
        <v>19.2877</v>
      </c>
      <c r="S62" s="37">
        <v>20.181971428571426</v>
      </c>
      <c r="T62" s="37">
        <v>20.617</v>
      </c>
      <c r="U62" s="37">
        <v>21.15408</v>
      </c>
      <c r="V62" s="37">
        <v>21.640416666666663</v>
      </c>
      <c r="W62" s="37">
        <v>22.349400000000003</v>
      </c>
      <c r="X62" s="37">
        <v>22.44211</v>
      </c>
      <c r="Y62" s="37">
        <v>22.61196</v>
      </c>
      <c r="Z62" s="34" t="s">
        <v>400</v>
      </c>
    </row>
    <row r="63" spans="1:26" ht="18.75" customHeight="1">
      <c r="A63" s="25" t="s">
        <v>21</v>
      </c>
      <c r="B63" s="37">
        <v>0.9216</v>
      </c>
      <c r="C63" s="37">
        <v>1.28</v>
      </c>
      <c r="D63" s="37">
        <v>1.974857142857143</v>
      </c>
      <c r="E63" s="37">
        <v>2.496</v>
      </c>
      <c r="F63" s="37">
        <v>4.27008</v>
      </c>
      <c r="G63" s="37">
        <v>6.476799999999999</v>
      </c>
      <c r="H63" s="37">
        <v>7.855542857142857</v>
      </c>
      <c r="I63" s="37">
        <v>9.3696</v>
      </c>
      <c r="J63" s="37">
        <v>10.824533333333333</v>
      </c>
      <c r="K63" s="37">
        <v>12.0384</v>
      </c>
      <c r="L63" s="37">
        <v>14.227199999999998</v>
      </c>
      <c r="M63" s="37">
        <v>15.689142857142857</v>
      </c>
      <c r="N63" s="37">
        <v>16.896</v>
      </c>
      <c r="O63" s="37">
        <v>17.774933333333333</v>
      </c>
      <c r="P63" s="37">
        <v>18.63936</v>
      </c>
      <c r="Q63" s="37">
        <v>20.219904</v>
      </c>
      <c r="R63" s="37">
        <v>21.53472</v>
      </c>
      <c r="S63" s="37">
        <v>22.654902857142858</v>
      </c>
      <c r="T63" s="37">
        <v>23.708160000000003</v>
      </c>
      <c r="U63" s="37">
        <v>24.187392000000003</v>
      </c>
      <c r="V63" s="37">
        <v>24.322879999999998</v>
      </c>
      <c r="W63" s="37">
        <v>24.506160000000005</v>
      </c>
      <c r="X63" s="37">
        <v>24.61056</v>
      </c>
      <c r="Y63" s="37">
        <v>24.827712</v>
      </c>
      <c r="Z63" s="34" t="s">
        <v>401</v>
      </c>
    </row>
    <row r="64" spans="1:26" ht="18.75" customHeight="1">
      <c r="A64" s="25" t="s">
        <v>22</v>
      </c>
      <c r="B64" s="37">
        <v>0.2</v>
      </c>
      <c r="C64" s="37">
        <v>0.16666666666666669</v>
      </c>
      <c r="D64" s="37">
        <v>0.14285714285714285</v>
      </c>
      <c r="E64" s="37">
        <v>0.125</v>
      </c>
      <c r="F64" s="37">
        <v>0.795</v>
      </c>
      <c r="G64" s="37">
        <v>3.4196666666666666</v>
      </c>
      <c r="H64" s="37">
        <v>5.557428571428572</v>
      </c>
      <c r="I64" s="37">
        <v>7.050749999999999</v>
      </c>
      <c r="J64" s="37">
        <v>8.451333333333334</v>
      </c>
      <c r="K64" s="37">
        <v>9.6149</v>
      </c>
      <c r="L64" s="37">
        <v>11.294416666666669</v>
      </c>
      <c r="M64" s="37">
        <v>12.7475</v>
      </c>
      <c r="N64" s="37">
        <v>13.9219375</v>
      </c>
      <c r="O64" s="37">
        <v>14.877777777777778</v>
      </c>
      <c r="P64" s="37">
        <v>15.677549999999998</v>
      </c>
      <c r="Q64" s="37">
        <v>17.229359999999996</v>
      </c>
      <c r="R64" s="37">
        <v>18.428433333333334</v>
      </c>
      <c r="S64" s="37">
        <v>19.37882857142857</v>
      </c>
      <c r="T64" s="37">
        <v>20.1628</v>
      </c>
      <c r="U64" s="37">
        <v>21.4105</v>
      </c>
      <c r="V64" s="37">
        <v>22.41343333333333</v>
      </c>
      <c r="W64" s="37">
        <v>23.879312499999997</v>
      </c>
      <c r="X64" s="37">
        <v>24.90752</v>
      </c>
      <c r="Y64" s="37">
        <v>27.363869999999995</v>
      </c>
      <c r="Z64" s="34" t="s">
        <v>402</v>
      </c>
    </row>
    <row r="65" spans="1:26" ht="18.75" customHeight="1">
      <c r="A65" s="25" t="s">
        <v>23</v>
      </c>
      <c r="B65" s="37">
        <v>0</v>
      </c>
      <c r="C65" s="37">
        <v>1.0623333333333334</v>
      </c>
      <c r="D65" s="37">
        <v>1.8745714285714286</v>
      </c>
      <c r="E65" s="37">
        <v>2.48375</v>
      </c>
      <c r="F65" s="37">
        <v>4.299</v>
      </c>
      <c r="G65" s="37">
        <v>6.186833333333333</v>
      </c>
      <c r="H65" s="37">
        <v>7.586142857142857</v>
      </c>
      <c r="I65" s="37">
        <v>8.874749999999999</v>
      </c>
      <c r="J65" s="37">
        <v>10.157666666666666</v>
      </c>
      <c r="K65" s="37">
        <v>11.138599999999999</v>
      </c>
      <c r="L65" s="37">
        <v>12.647833333333333</v>
      </c>
      <c r="M65" s="37">
        <v>14.317571428571426</v>
      </c>
      <c r="N65" s="37">
        <v>15.6009375</v>
      </c>
      <c r="O65" s="37">
        <v>16.599055555555555</v>
      </c>
      <c r="P65" s="37">
        <v>17.3975</v>
      </c>
      <c r="Q65" s="37">
        <v>19.310040000000004</v>
      </c>
      <c r="R65" s="37">
        <v>20.753</v>
      </c>
      <c r="S65" s="37">
        <v>21.78365714285714</v>
      </c>
      <c r="T65" s="37">
        <v>22.556675000000006</v>
      </c>
      <c r="U65" s="37">
        <v>23.781480000000006</v>
      </c>
      <c r="V65" s="37">
        <v>24.690299999999997</v>
      </c>
      <c r="W65" s="37">
        <v>25.842587500000004</v>
      </c>
      <c r="X65" s="37">
        <v>26.527470000000005</v>
      </c>
      <c r="Y65" s="37">
        <v>28.120794999999998</v>
      </c>
      <c r="Z65" s="34" t="s">
        <v>403</v>
      </c>
    </row>
    <row r="66" spans="1:26" ht="18.75" customHeight="1">
      <c r="A66" s="3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4"/>
    </row>
    <row r="67" spans="1:26" ht="18.75" customHeight="1">
      <c r="A67" s="36" t="s">
        <v>91</v>
      </c>
      <c r="B67" s="37">
        <v>0</v>
      </c>
      <c r="C67" s="37">
        <v>0</v>
      </c>
      <c r="D67" s="37">
        <v>0</v>
      </c>
      <c r="E67" s="37">
        <v>0</v>
      </c>
      <c r="F67" s="37">
        <v>0.1508</v>
      </c>
      <c r="G67" s="37">
        <v>0.23866666666666664</v>
      </c>
      <c r="H67" s="37">
        <v>0.3037142857142857</v>
      </c>
      <c r="I67" s="37">
        <v>0.35575</v>
      </c>
      <c r="J67" s="37">
        <v>0.4042222222222222</v>
      </c>
      <c r="K67" s="37">
        <v>0.501</v>
      </c>
      <c r="L67" s="37">
        <v>0.8091666666666667</v>
      </c>
      <c r="M67" s="37">
        <v>1.0598571428571428</v>
      </c>
      <c r="N67" s="37">
        <v>1.254125</v>
      </c>
      <c r="O67" s="37">
        <v>1.666222222222222</v>
      </c>
      <c r="P67" s="37">
        <v>2.0672</v>
      </c>
      <c r="Q67" s="37">
        <v>2.9420800000000003</v>
      </c>
      <c r="R67" s="37">
        <v>3.7424000000000004</v>
      </c>
      <c r="S67" s="37">
        <v>4.622057142857143</v>
      </c>
      <c r="T67" s="37">
        <v>5.3555</v>
      </c>
      <c r="U67" s="37">
        <v>6.660399999999999</v>
      </c>
      <c r="V67" s="37">
        <v>7.525933333333333</v>
      </c>
      <c r="W67" s="37">
        <v>8.614450000000001</v>
      </c>
      <c r="X67" s="37">
        <v>9.26492</v>
      </c>
      <c r="Y67" s="37">
        <v>10.26375</v>
      </c>
      <c r="Z67" s="34" t="s">
        <v>92</v>
      </c>
    </row>
    <row r="68" spans="2:13" ht="18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8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8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8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8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8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8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8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8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8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8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8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8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8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8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8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8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8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8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8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8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8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8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8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8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8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8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8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8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8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8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8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8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8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ht="18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ht="18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ht="18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ht="18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ht="18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18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ht="18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8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ht="18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ht="18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18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ht="18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ht="18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ht="18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ht="18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ht="18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ht="18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</sheetData>
  <mergeCells count="6">
    <mergeCell ref="B39:M39"/>
    <mergeCell ref="N39:Y39"/>
    <mergeCell ref="B6:L6"/>
    <mergeCell ref="N6:Y6"/>
    <mergeCell ref="B9:M9"/>
    <mergeCell ref="N9:Y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49" r:id="rId1"/>
  <headerFooter alignWithMargins="0">
    <oddHeader>&amp;C&amp;"Helvetica,Fett"&amp;12 2009</oddHeader>
    <oddFooter>&amp;L10-11&amp;C&amp;"Helvetica,Standard" Eidg. Steuerverwaltung  -  Administration fédérale des contributions  -  Amministrazione federale delle contribuzioni</oddFooter>
  </headerFooter>
  <colBreaks count="1" manualBreakCount="1">
    <brk id="13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35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36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20</v>
      </c>
      <c r="B10" s="543" t="s">
        <v>407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20</v>
      </c>
      <c r="C11" s="30">
        <v>30</v>
      </c>
      <c r="D11" s="30">
        <v>40</v>
      </c>
      <c r="E11" s="30">
        <v>50</v>
      </c>
      <c r="F11" s="30">
        <v>60</v>
      </c>
      <c r="G11" s="30">
        <v>80</v>
      </c>
      <c r="H11" s="30">
        <v>100</v>
      </c>
      <c r="I11" s="30">
        <v>150</v>
      </c>
      <c r="J11" s="521">
        <v>200</v>
      </c>
      <c r="K11" s="30">
        <v>250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522" t="s">
        <v>12</v>
      </c>
      <c r="K12" s="522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30</v>
      </c>
      <c r="C13" s="32">
        <v>40</v>
      </c>
      <c r="D13" s="32">
        <v>50</v>
      </c>
      <c r="E13" s="32">
        <v>60</v>
      </c>
      <c r="F13" s="32">
        <v>80</v>
      </c>
      <c r="G13" s="32">
        <v>100</v>
      </c>
      <c r="H13" s="32">
        <v>150</v>
      </c>
      <c r="I13" s="32">
        <v>200</v>
      </c>
      <c r="J13" s="523">
        <v>250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v>6.071999999999999</v>
      </c>
      <c r="C16" s="26">
        <v>8.786000000000001</v>
      </c>
      <c r="D16" s="26">
        <v>11.017000000000003</v>
      </c>
      <c r="E16" s="26">
        <v>11.315999999999999</v>
      </c>
      <c r="F16" s="26">
        <v>15.6745</v>
      </c>
      <c r="G16" s="26">
        <v>17.008499999999998</v>
      </c>
      <c r="H16" s="26">
        <v>19.752400000000005</v>
      </c>
      <c r="I16" s="26">
        <v>22.392799999999998</v>
      </c>
      <c r="J16" s="26">
        <v>24.6422</v>
      </c>
      <c r="K16" s="26">
        <v>26.689200000000014</v>
      </c>
      <c r="L16" s="26">
        <v>29.124900000000004</v>
      </c>
      <c r="M16" s="26">
        <v>29.9</v>
      </c>
      <c r="N16" s="26">
        <v>29.9</v>
      </c>
    </row>
    <row r="17" spans="1:14" ht="18.75" customHeight="1">
      <c r="A17" s="25" t="s">
        <v>68</v>
      </c>
      <c r="B17" s="26">
        <v>10.917</v>
      </c>
      <c r="C17" s="26">
        <v>17.471499999999995</v>
      </c>
      <c r="D17" s="26">
        <v>20.688499999999998</v>
      </c>
      <c r="E17" s="26">
        <v>18.6575</v>
      </c>
      <c r="F17" s="26">
        <v>19.775749999999995</v>
      </c>
      <c r="G17" s="26">
        <v>21.731500000000015</v>
      </c>
      <c r="H17" s="26">
        <v>24.844799999999996</v>
      </c>
      <c r="I17" s="26">
        <v>27.97780000000002</v>
      </c>
      <c r="J17" s="26">
        <v>28.45609999999999</v>
      </c>
      <c r="K17" s="26">
        <v>29.16519999999997</v>
      </c>
      <c r="L17" s="26">
        <v>30.36975000000001</v>
      </c>
      <c r="M17" s="26">
        <v>30.828650000000007</v>
      </c>
      <c r="N17" s="26">
        <v>31.096</v>
      </c>
    </row>
    <row r="18" spans="1:14" ht="18.75" customHeight="1">
      <c r="A18" s="25" t="s">
        <v>71</v>
      </c>
      <c r="B18" s="26">
        <v>9.415</v>
      </c>
      <c r="C18" s="26">
        <v>13.703000000000001</v>
      </c>
      <c r="D18" s="26">
        <v>13.23</v>
      </c>
      <c r="E18" s="26">
        <v>14.805</v>
      </c>
      <c r="F18" s="26">
        <v>15.653500000000003</v>
      </c>
      <c r="G18" s="26">
        <v>18.191500000000005</v>
      </c>
      <c r="H18" s="26">
        <v>20.1144</v>
      </c>
      <c r="I18" s="26">
        <v>21</v>
      </c>
      <c r="J18" s="26">
        <v>22.365</v>
      </c>
      <c r="K18" s="26">
        <v>22.75</v>
      </c>
      <c r="L18" s="26">
        <v>22.75</v>
      </c>
      <c r="M18" s="26">
        <v>22.75</v>
      </c>
      <c r="N18" s="26">
        <v>20.9461</v>
      </c>
    </row>
    <row r="19" spans="1:14" ht="18.75" customHeight="1">
      <c r="A19" s="25" t="s">
        <v>74</v>
      </c>
      <c r="B19" s="26">
        <v>6.879600000000001</v>
      </c>
      <c r="C19" s="26">
        <v>15.287999999999997</v>
      </c>
      <c r="D19" s="26">
        <v>15.135120000000002</v>
      </c>
      <c r="E19" s="26">
        <v>13.300559999999994</v>
      </c>
      <c r="F19" s="26">
        <v>13.224120000000003</v>
      </c>
      <c r="G19" s="26">
        <v>14.60004</v>
      </c>
      <c r="H19" s="26">
        <v>15.287999999999998</v>
      </c>
      <c r="I19" s="26">
        <v>15.287999999999998</v>
      </c>
      <c r="J19" s="26">
        <v>15.287999999999993</v>
      </c>
      <c r="K19" s="26">
        <v>15.287999999999998</v>
      </c>
      <c r="L19" s="26">
        <v>15.287999999999998</v>
      </c>
      <c r="M19" s="26">
        <v>15.287999999999993</v>
      </c>
      <c r="N19" s="26">
        <v>15.28800000000001</v>
      </c>
    </row>
    <row r="20" spans="1:14" ht="18.75" customHeight="1">
      <c r="A20" s="25" t="s">
        <v>77</v>
      </c>
      <c r="B20" s="26">
        <v>6.854</v>
      </c>
      <c r="C20" s="26">
        <v>9.175</v>
      </c>
      <c r="D20" s="26">
        <v>8.7775</v>
      </c>
      <c r="E20" s="26">
        <v>9.053</v>
      </c>
      <c r="F20" s="26">
        <v>11.155500000000002</v>
      </c>
      <c r="G20" s="26">
        <v>12.1075</v>
      </c>
      <c r="H20" s="26">
        <v>13.196</v>
      </c>
      <c r="I20" s="26">
        <v>14.237300000000005</v>
      </c>
      <c r="J20" s="26">
        <v>14.351999999999993</v>
      </c>
      <c r="K20" s="26">
        <v>14.351999999999984</v>
      </c>
      <c r="L20" s="26">
        <v>14.352</v>
      </c>
      <c r="M20" s="26">
        <v>13.694650000000008</v>
      </c>
      <c r="N20" s="26">
        <v>13.431999999999999</v>
      </c>
    </row>
    <row r="21" spans="1:14" ht="18.75" customHeight="1">
      <c r="A21" s="25" t="s">
        <v>80</v>
      </c>
      <c r="B21" s="26">
        <v>11.28</v>
      </c>
      <c r="C21" s="26">
        <v>10.871999999999998</v>
      </c>
      <c r="D21" s="26">
        <v>10.464500000000003</v>
      </c>
      <c r="E21" s="26">
        <v>11.6875</v>
      </c>
      <c r="F21" s="26">
        <v>11.619499999999999</v>
      </c>
      <c r="G21" s="26">
        <v>13.318000000000001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83</v>
      </c>
      <c r="B22" s="26">
        <v>6.137</v>
      </c>
      <c r="C22" s="26">
        <v>12.274499999999998</v>
      </c>
      <c r="D22" s="26">
        <v>13.168500000000005</v>
      </c>
      <c r="E22" s="26">
        <v>13.443999999999997</v>
      </c>
      <c r="F22" s="26">
        <v>14.00125</v>
      </c>
      <c r="G22" s="26">
        <v>15.720250000000005</v>
      </c>
      <c r="H22" s="26">
        <v>16.32129999999999</v>
      </c>
      <c r="I22" s="26">
        <v>16.78290000000001</v>
      </c>
      <c r="J22" s="26">
        <v>17.261899999999994</v>
      </c>
      <c r="K22" s="26">
        <v>17.75259999999999</v>
      </c>
      <c r="L22" s="26">
        <v>17.756800000000013</v>
      </c>
      <c r="M22" s="26">
        <v>17.27474999999999</v>
      </c>
      <c r="N22" s="26">
        <v>16.204729999999994</v>
      </c>
    </row>
    <row r="23" spans="1:14" ht="18.75" customHeight="1">
      <c r="A23" s="25" t="s">
        <v>86</v>
      </c>
      <c r="B23" s="26">
        <v>12.7</v>
      </c>
      <c r="C23" s="26">
        <v>16.002</v>
      </c>
      <c r="D23" s="26">
        <v>11.467999999999993</v>
      </c>
      <c r="E23" s="26">
        <v>15.48800000000001</v>
      </c>
      <c r="F23" s="26">
        <v>19.802249999999994</v>
      </c>
      <c r="G23" s="26">
        <v>19.8025</v>
      </c>
      <c r="H23" s="26">
        <v>21.957100000000008</v>
      </c>
      <c r="I23" s="26">
        <v>22.86</v>
      </c>
      <c r="J23" s="26">
        <v>25.034199999999984</v>
      </c>
      <c r="K23" s="26">
        <v>25.4</v>
      </c>
      <c r="L23" s="26">
        <v>25.4</v>
      </c>
      <c r="M23" s="26">
        <v>26.69645</v>
      </c>
      <c r="N23" s="26">
        <v>25.209799999999998</v>
      </c>
    </row>
    <row r="24" spans="1:14" ht="18.75" customHeight="1">
      <c r="A24" s="25" t="s">
        <v>89</v>
      </c>
      <c r="B24" s="26">
        <v>2.409</v>
      </c>
      <c r="C24" s="26">
        <v>5.919</v>
      </c>
      <c r="D24" s="26">
        <v>6.341999999999999</v>
      </c>
      <c r="E24" s="26">
        <v>8.335</v>
      </c>
      <c r="F24" s="26">
        <v>8.46375</v>
      </c>
      <c r="G24" s="26">
        <v>11.925250000000002</v>
      </c>
      <c r="H24" s="26">
        <v>11.716000000000001</v>
      </c>
      <c r="I24" s="26">
        <v>13.359000000000004</v>
      </c>
      <c r="J24" s="26">
        <v>14.600199999999997</v>
      </c>
      <c r="K24" s="26">
        <v>14.2</v>
      </c>
      <c r="L24" s="26">
        <v>12.08</v>
      </c>
      <c r="M24" s="26">
        <v>12.08</v>
      </c>
      <c r="N24" s="26">
        <v>12.08</v>
      </c>
    </row>
    <row r="25" spans="1:14" ht="18.75" customHeight="1">
      <c r="A25" s="25" t="s">
        <v>65</v>
      </c>
      <c r="B25" s="26">
        <v>4.6015</v>
      </c>
      <c r="C25" s="26">
        <v>11.412000000000003</v>
      </c>
      <c r="D25" s="26">
        <v>16.52</v>
      </c>
      <c r="E25" s="26">
        <v>18.785499999999995</v>
      </c>
      <c r="F25" s="26">
        <v>21.369750000000003</v>
      </c>
      <c r="G25" s="26">
        <v>22.07375</v>
      </c>
      <c r="H25" s="26">
        <v>24.424200000000003</v>
      </c>
      <c r="I25" s="26">
        <v>25.518400000000003</v>
      </c>
      <c r="J25" s="26">
        <v>28.374899999999982</v>
      </c>
      <c r="K25" s="26">
        <v>30.38370000000001</v>
      </c>
      <c r="L25" s="26">
        <v>28.988050000000005</v>
      </c>
      <c r="M25" s="26">
        <v>24.8805</v>
      </c>
      <c r="N25" s="26">
        <v>24.8805</v>
      </c>
    </row>
    <row r="26" spans="1:14" ht="18.75" customHeight="1">
      <c r="A26" s="25" t="s">
        <v>69</v>
      </c>
      <c r="B26" s="26">
        <v>7.422</v>
      </c>
      <c r="C26" s="26">
        <v>23.939000000000004</v>
      </c>
      <c r="D26" s="26">
        <v>15.598499999999996</v>
      </c>
      <c r="E26" s="26">
        <v>15.525</v>
      </c>
      <c r="F26" s="26">
        <v>21.17299999999999</v>
      </c>
      <c r="G26" s="26">
        <v>21.948499999999996</v>
      </c>
      <c r="H26" s="26">
        <v>23.8336</v>
      </c>
      <c r="I26" s="26">
        <v>26.033499999999993</v>
      </c>
      <c r="J26" s="26">
        <v>28.175300000000004</v>
      </c>
      <c r="K26" s="26">
        <v>28.175</v>
      </c>
      <c r="L26" s="26">
        <v>28.175</v>
      </c>
      <c r="M26" s="26">
        <v>28.174850000000006</v>
      </c>
      <c r="N26" s="26">
        <v>26.19788</v>
      </c>
    </row>
    <row r="27" spans="1:14" ht="18.75" customHeight="1">
      <c r="A27" s="25" t="s">
        <v>72</v>
      </c>
      <c r="B27" s="26">
        <v>0.8730000000000002</v>
      </c>
      <c r="C27" s="26">
        <v>3.5975</v>
      </c>
      <c r="D27" s="26">
        <v>24.7475</v>
      </c>
      <c r="E27" s="26">
        <v>25.013499999999993</v>
      </c>
      <c r="F27" s="26">
        <v>25.297750000000008</v>
      </c>
      <c r="G27" s="26">
        <v>25.46549999999999</v>
      </c>
      <c r="H27" s="26">
        <v>27.431200000000004</v>
      </c>
      <c r="I27" s="26">
        <v>31.659399999999994</v>
      </c>
      <c r="J27" s="26">
        <v>27.91990000000001</v>
      </c>
      <c r="K27" s="26">
        <v>14.851899999999993</v>
      </c>
      <c r="L27" s="26">
        <v>25.614100000000008</v>
      </c>
      <c r="M27" s="26">
        <v>27.234949999999998</v>
      </c>
      <c r="N27" s="26">
        <v>28.267999999999997</v>
      </c>
    </row>
    <row r="28" spans="1:14" ht="18.75" customHeight="1">
      <c r="A28" s="25" t="s">
        <v>75</v>
      </c>
      <c r="B28" s="26">
        <v>2.6</v>
      </c>
      <c r="C28" s="26">
        <v>1.368</v>
      </c>
      <c r="D28" s="26">
        <v>7.9305</v>
      </c>
      <c r="E28" s="26">
        <v>20.81</v>
      </c>
      <c r="F28" s="26">
        <v>20.1945</v>
      </c>
      <c r="G28" s="26">
        <v>22.675</v>
      </c>
      <c r="H28" s="26">
        <v>25.277699999999996</v>
      </c>
      <c r="I28" s="26">
        <v>27.793699999999998</v>
      </c>
      <c r="J28" s="26">
        <v>29.362900000000007</v>
      </c>
      <c r="K28" s="26">
        <v>29.785300000000003</v>
      </c>
      <c r="L28" s="26">
        <v>30.2077</v>
      </c>
      <c r="M28" s="26">
        <v>30.65275</v>
      </c>
      <c r="N28" s="26">
        <v>31.519619999999993</v>
      </c>
    </row>
    <row r="29" spans="1:14" ht="18.75" customHeight="1">
      <c r="A29" s="25" t="s">
        <v>78</v>
      </c>
      <c r="B29" s="26">
        <v>7.3035000000000005</v>
      </c>
      <c r="C29" s="26">
        <v>13.821</v>
      </c>
      <c r="D29" s="26">
        <v>14.8285</v>
      </c>
      <c r="E29" s="26">
        <v>14.835500000000007</v>
      </c>
      <c r="F29" s="26">
        <v>16.234250000000003</v>
      </c>
      <c r="G29" s="26">
        <v>19.60675</v>
      </c>
      <c r="H29" s="26">
        <v>22.901599999999995</v>
      </c>
      <c r="I29" s="26">
        <v>24.529600000000006</v>
      </c>
      <c r="J29" s="26">
        <v>24.529699999999995</v>
      </c>
      <c r="K29" s="26">
        <v>26.352899999999995</v>
      </c>
      <c r="L29" s="26">
        <v>26.02095</v>
      </c>
      <c r="M29" s="26">
        <v>22.076999999999998</v>
      </c>
      <c r="N29" s="26">
        <v>22.077000000000005</v>
      </c>
    </row>
    <row r="30" spans="1:14" ht="18.75" customHeight="1">
      <c r="A30" s="25" t="s">
        <v>81</v>
      </c>
      <c r="B30" s="26">
        <v>12.206999999999999</v>
      </c>
      <c r="C30" s="26">
        <v>14.898</v>
      </c>
      <c r="D30" s="26">
        <v>13.899500000000007</v>
      </c>
      <c r="E30" s="26">
        <v>14.531499999999998</v>
      </c>
      <c r="F30" s="26">
        <v>18.39625</v>
      </c>
      <c r="G30" s="26">
        <v>20.28</v>
      </c>
      <c r="H30" s="26">
        <v>20.9227</v>
      </c>
      <c r="I30" s="26">
        <v>21.8775</v>
      </c>
      <c r="J30" s="26">
        <v>22.62</v>
      </c>
      <c r="K30" s="26">
        <v>22.62</v>
      </c>
      <c r="L30" s="26">
        <v>22.62</v>
      </c>
      <c r="M30" s="26">
        <v>20.36890000000001</v>
      </c>
      <c r="N30" s="26">
        <v>20.28</v>
      </c>
    </row>
    <row r="31" spans="1:14" ht="18.75" customHeight="1">
      <c r="A31" s="25" t="s">
        <v>84</v>
      </c>
      <c r="B31" s="26">
        <v>6.768000000000001</v>
      </c>
      <c r="C31" s="26">
        <v>9.743500000000003</v>
      </c>
      <c r="D31" s="26">
        <v>10.799499999999998</v>
      </c>
      <c r="E31" s="26">
        <v>12.125999999999996</v>
      </c>
      <c r="F31" s="26">
        <v>13.50125</v>
      </c>
      <c r="G31" s="26">
        <v>14.839499999999997</v>
      </c>
      <c r="H31" s="26">
        <v>15.9585</v>
      </c>
      <c r="I31" s="26">
        <v>16.848799999999994</v>
      </c>
      <c r="J31" s="26">
        <v>16.92</v>
      </c>
      <c r="K31" s="26">
        <v>16.652800000000017</v>
      </c>
      <c r="L31" s="26">
        <v>15.98</v>
      </c>
      <c r="M31" s="26">
        <v>15.094549999999995</v>
      </c>
      <c r="N31" s="26">
        <v>15.04</v>
      </c>
    </row>
    <row r="32" spans="1:14" ht="18.75" customHeight="1">
      <c r="A32" s="25" t="s">
        <v>87</v>
      </c>
      <c r="B32" s="26">
        <v>8.6725</v>
      </c>
      <c r="C32" s="26">
        <v>11.5505</v>
      </c>
      <c r="D32" s="26">
        <v>15.903</v>
      </c>
      <c r="E32" s="26">
        <v>17.28</v>
      </c>
      <c r="F32" s="26">
        <v>19.548000000000002</v>
      </c>
      <c r="G32" s="26">
        <v>21.6</v>
      </c>
      <c r="H32" s="26">
        <v>23.943599999999996</v>
      </c>
      <c r="I32" s="26">
        <v>27</v>
      </c>
      <c r="J32" s="26">
        <v>27</v>
      </c>
      <c r="K32" s="26">
        <v>27</v>
      </c>
      <c r="L32" s="26">
        <v>27</v>
      </c>
      <c r="M32" s="26">
        <v>27</v>
      </c>
      <c r="N32" s="26">
        <v>24.309719999999995</v>
      </c>
    </row>
    <row r="33" spans="1:14" ht="18.75" customHeight="1">
      <c r="A33" s="25" t="s">
        <v>90</v>
      </c>
      <c r="B33" s="26">
        <v>0.78</v>
      </c>
      <c r="C33" s="26">
        <v>11.4</v>
      </c>
      <c r="D33" s="26">
        <v>13.06</v>
      </c>
      <c r="E33" s="26">
        <v>14.27</v>
      </c>
      <c r="F33" s="26">
        <v>17.35</v>
      </c>
      <c r="G33" s="26">
        <v>19.86</v>
      </c>
      <c r="H33" s="26">
        <v>20.176</v>
      </c>
      <c r="I33" s="26">
        <v>20.964</v>
      </c>
      <c r="J33" s="26">
        <v>22.892000000000003</v>
      </c>
      <c r="K33" s="26">
        <v>22.904</v>
      </c>
      <c r="L33" s="26">
        <v>22.922</v>
      </c>
      <c r="M33" s="26">
        <v>23.108999999999998</v>
      </c>
      <c r="N33" s="26">
        <v>23.4678</v>
      </c>
    </row>
    <row r="34" spans="1:14" ht="18.75" customHeight="1">
      <c r="A34" s="25" t="s">
        <v>67</v>
      </c>
      <c r="B34" s="26">
        <v>5.777</v>
      </c>
      <c r="C34" s="26">
        <v>9.155999999999997</v>
      </c>
      <c r="D34" s="26">
        <v>10.464</v>
      </c>
      <c r="E34" s="26">
        <v>13.516</v>
      </c>
      <c r="F34" s="26">
        <v>16.132</v>
      </c>
      <c r="G34" s="26">
        <v>18.2575</v>
      </c>
      <c r="H34" s="26">
        <v>20.165</v>
      </c>
      <c r="I34" s="26">
        <v>21.255</v>
      </c>
      <c r="J34" s="26">
        <v>22.257800000000003</v>
      </c>
      <c r="K34" s="26">
        <v>22.345</v>
      </c>
      <c r="L34" s="26">
        <v>23.173399999999994</v>
      </c>
      <c r="M34" s="26">
        <v>23.435</v>
      </c>
      <c r="N34" s="26">
        <v>24.21108</v>
      </c>
    </row>
    <row r="35" spans="1:14" ht="18.75" customHeight="1">
      <c r="A35" s="25" t="s">
        <v>70</v>
      </c>
      <c r="B35" s="26">
        <v>1.678</v>
      </c>
      <c r="C35" s="26">
        <v>12.024000000000001</v>
      </c>
      <c r="D35" s="26">
        <v>18.032999999999998</v>
      </c>
      <c r="E35" s="26">
        <v>17.593999999999994</v>
      </c>
      <c r="F35" s="26">
        <v>19.3525</v>
      </c>
      <c r="G35" s="26">
        <v>19.431500000000003</v>
      </c>
      <c r="H35" s="26">
        <v>21.168</v>
      </c>
      <c r="I35" s="26">
        <v>22.383200000000002</v>
      </c>
      <c r="J35" s="26">
        <v>23.43729999999999</v>
      </c>
      <c r="K35" s="26">
        <v>24.807900000000007</v>
      </c>
      <c r="L35" s="26">
        <v>24.90360000000001</v>
      </c>
      <c r="M35" s="26">
        <v>25.873099999999994</v>
      </c>
      <c r="N35" s="26">
        <v>26.3711</v>
      </c>
    </row>
    <row r="36" spans="1:14" ht="18.75" customHeight="1">
      <c r="A36" s="25" t="s">
        <v>73</v>
      </c>
      <c r="B36" s="26">
        <v>0</v>
      </c>
      <c r="C36" s="26">
        <v>5.8025</v>
      </c>
      <c r="D36" s="26">
        <v>5.449499999999998</v>
      </c>
      <c r="E36" s="26">
        <v>14.124500000000003</v>
      </c>
      <c r="F36" s="26">
        <v>18.634750000000004</v>
      </c>
      <c r="G36" s="26">
        <v>21.53</v>
      </c>
      <c r="H36" s="26">
        <v>24.590900000000005</v>
      </c>
      <c r="I36" s="26">
        <v>25.94460000000001</v>
      </c>
      <c r="J36" s="26">
        <v>27.694799999999987</v>
      </c>
      <c r="K36" s="26">
        <v>28.651700000000012</v>
      </c>
      <c r="L36" s="26">
        <v>29.337249999999997</v>
      </c>
      <c r="M36" s="26">
        <v>29.349049999999988</v>
      </c>
      <c r="N36" s="26">
        <v>29.535539999999997</v>
      </c>
    </row>
    <row r="37" spans="1:14" ht="18.75" customHeight="1">
      <c r="A37" s="25" t="s">
        <v>76</v>
      </c>
      <c r="B37" s="26">
        <v>0.633</v>
      </c>
      <c r="C37" s="26">
        <v>14.991999999999999</v>
      </c>
      <c r="D37" s="26">
        <v>26.213500000000007</v>
      </c>
      <c r="E37" s="26">
        <v>28.285500000000003</v>
      </c>
      <c r="F37" s="26">
        <v>21.204</v>
      </c>
      <c r="G37" s="26">
        <v>20.900750000000006</v>
      </c>
      <c r="H37" s="26">
        <v>24.6432</v>
      </c>
      <c r="I37" s="26">
        <v>27.7796</v>
      </c>
      <c r="J37" s="26">
        <v>29.663300000000003</v>
      </c>
      <c r="K37" s="26">
        <v>31.0602</v>
      </c>
      <c r="L37" s="26">
        <v>32.833049999999986</v>
      </c>
      <c r="M37" s="26">
        <v>34.942750000000004</v>
      </c>
      <c r="N37" s="26">
        <v>31.62354</v>
      </c>
    </row>
    <row r="38" spans="1:14" ht="18.75" customHeight="1">
      <c r="A38" s="25" t="s">
        <v>79</v>
      </c>
      <c r="B38" s="26">
        <v>13.150500000000001</v>
      </c>
      <c r="C38" s="26">
        <v>14.010499999999999</v>
      </c>
      <c r="D38" s="26">
        <v>10.471500000000006</v>
      </c>
      <c r="E38" s="26">
        <v>12.3135</v>
      </c>
      <c r="F38" s="26">
        <v>15.952</v>
      </c>
      <c r="G38" s="26">
        <v>18.903500000000005</v>
      </c>
      <c r="H38" s="26">
        <v>25.214800000000004</v>
      </c>
      <c r="I38" s="26">
        <v>26.08719999999999</v>
      </c>
      <c r="J38" s="26">
        <v>26.37609999999999</v>
      </c>
      <c r="K38" s="26">
        <v>27.326400000000007</v>
      </c>
      <c r="L38" s="26">
        <v>26.338449999999998</v>
      </c>
      <c r="M38" s="26">
        <v>25.33</v>
      </c>
      <c r="N38" s="26">
        <v>25.33</v>
      </c>
    </row>
    <row r="39" spans="1:14" ht="18.75" customHeight="1">
      <c r="A39" s="25" t="s">
        <v>82</v>
      </c>
      <c r="B39" s="26">
        <v>6.514500000000001</v>
      </c>
      <c r="C39" s="26">
        <v>11.971</v>
      </c>
      <c r="D39" s="26">
        <v>15.487000000000004</v>
      </c>
      <c r="E39" s="26">
        <v>23.08</v>
      </c>
      <c r="F39" s="26">
        <v>27.8785</v>
      </c>
      <c r="G39" s="26">
        <v>26.88</v>
      </c>
      <c r="H39" s="26">
        <v>28.863</v>
      </c>
      <c r="I39" s="26">
        <v>30.72</v>
      </c>
      <c r="J39" s="26">
        <v>32.409600000000005</v>
      </c>
      <c r="K39" s="26">
        <v>33.45680000000002</v>
      </c>
      <c r="L39" s="26">
        <v>30.075899999999994</v>
      </c>
      <c r="M39" s="26">
        <v>27.84</v>
      </c>
      <c r="N39" s="26">
        <v>27.84</v>
      </c>
    </row>
    <row r="40" spans="1:14" ht="18.75" customHeight="1">
      <c r="A40" s="25" t="s">
        <v>85</v>
      </c>
      <c r="B40" s="26">
        <v>0</v>
      </c>
      <c r="C40" s="26">
        <v>0</v>
      </c>
      <c r="D40" s="26">
        <v>0</v>
      </c>
      <c r="E40" s="26">
        <v>0</v>
      </c>
      <c r="F40" s="26">
        <v>20.96875</v>
      </c>
      <c r="G40" s="26">
        <v>24.03875</v>
      </c>
      <c r="H40" s="26">
        <v>29.915599999999998</v>
      </c>
      <c r="I40" s="26">
        <v>33.2961</v>
      </c>
      <c r="J40" s="26">
        <v>29.602199999999996</v>
      </c>
      <c r="K40" s="26">
        <v>30.454100000000007</v>
      </c>
      <c r="L40" s="26">
        <v>31.324050000000003</v>
      </c>
      <c r="M40" s="26">
        <v>32.18990000000001</v>
      </c>
      <c r="N40" s="26">
        <v>33.255689999999994</v>
      </c>
    </row>
    <row r="41" spans="1:14" ht="18.75" customHeight="1">
      <c r="A41" s="25" t="s">
        <v>88</v>
      </c>
      <c r="B41" s="26">
        <v>1.036</v>
      </c>
      <c r="C41" s="26">
        <v>9.9035</v>
      </c>
      <c r="D41" s="26">
        <v>34.5985</v>
      </c>
      <c r="E41" s="26">
        <v>22.2455</v>
      </c>
      <c r="F41" s="26">
        <v>23.182999999999993</v>
      </c>
      <c r="G41" s="26">
        <v>24.633250000000007</v>
      </c>
      <c r="H41" s="26">
        <v>26.635899999999996</v>
      </c>
      <c r="I41" s="26">
        <v>26.896200000000004</v>
      </c>
      <c r="J41" s="26">
        <v>32.06179999999999</v>
      </c>
      <c r="K41" s="26">
        <v>32.06170000000002</v>
      </c>
      <c r="L41" s="26">
        <v>32.06175</v>
      </c>
      <c r="M41" s="26">
        <v>32.46324999999999</v>
      </c>
      <c r="N41" s="26">
        <v>32.86692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>
        <v>0</v>
      </c>
      <c r="C43" s="26">
        <v>0.58</v>
      </c>
      <c r="D43" s="26">
        <v>1</v>
      </c>
      <c r="E43" s="26">
        <v>1.46</v>
      </c>
      <c r="F43" s="26">
        <v>2.96</v>
      </c>
      <c r="G43" s="26">
        <v>4.37</v>
      </c>
      <c r="H43" s="26">
        <v>8.202</v>
      </c>
      <c r="I43" s="26">
        <v>13</v>
      </c>
      <c r="J43" s="26">
        <v>13</v>
      </c>
      <c r="K43" s="26">
        <v>13</v>
      </c>
      <c r="L43" s="26">
        <v>13</v>
      </c>
      <c r="M43" s="26">
        <v>13</v>
      </c>
      <c r="N43" s="26">
        <v>12.5533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2009</oddHeader>
    <oddFooter>&amp;L44&amp;C&amp;"Helvetica,Standard" Eidg. Steuerverwaltung  -  Administration fédérale des contributions  -  Amministrazione federale delle contribuzioni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F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54" customWidth="1"/>
    <col min="2" max="4" width="29.00390625" style="154" customWidth="1"/>
    <col min="5" max="5" width="33.140625" style="154" customWidth="1"/>
    <col min="6" max="228" width="12.7109375" style="154" customWidth="1"/>
    <col min="229" max="16384" width="10.28125" style="154" customWidth="1"/>
  </cols>
  <sheetData>
    <row r="1" spans="1:6" ht="18.75" customHeight="1">
      <c r="A1" s="151" t="s">
        <v>473</v>
      </c>
      <c r="B1" s="152"/>
      <c r="C1" s="152"/>
      <c r="D1" s="152"/>
      <c r="E1" s="153"/>
      <c r="F1" s="153"/>
    </row>
    <row r="2" spans="1:6" ht="18.75" customHeight="1">
      <c r="A2" s="151" t="s">
        <v>474</v>
      </c>
      <c r="B2" s="152"/>
      <c r="C2" s="152"/>
      <c r="D2" s="152"/>
      <c r="E2" s="153"/>
      <c r="F2" s="153"/>
    </row>
    <row r="3" spans="1:5" ht="18.75" customHeight="1">
      <c r="A3" s="155" t="s">
        <v>50</v>
      </c>
      <c r="B3" s="155"/>
      <c r="C3" s="155"/>
      <c r="D3" s="155"/>
      <c r="E3" s="156"/>
    </row>
    <row r="4" spans="1:5" ht="18.75" customHeight="1">
      <c r="A4" s="157" t="s">
        <v>51</v>
      </c>
      <c r="B4" s="155"/>
      <c r="C4" s="155"/>
      <c r="D4" s="155"/>
      <c r="E4" s="156"/>
    </row>
    <row r="5" spans="1:4" ht="18.75" customHeight="1" thickBot="1">
      <c r="A5" s="158"/>
      <c r="B5" s="158"/>
      <c r="C5" s="158"/>
      <c r="D5" s="158"/>
    </row>
    <row r="6" spans="1:5" ht="18.75" customHeight="1" thickBot="1">
      <c r="A6" s="159">
        <v>10</v>
      </c>
      <c r="B6" s="627" t="s">
        <v>412</v>
      </c>
      <c r="C6" s="628"/>
      <c r="D6" s="628"/>
      <c r="E6" s="629"/>
    </row>
    <row r="7" spans="1:5" s="161" customFormat="1" ht="18.75" customHeight="1" thickBot="1">
      <c r="A7" s="160" t="s">
        <v>10</v>
      </c>
      <c r="B7" s="176">
        <v>50252.27043390515</v>
      </c>
      <c r="C7" s="176">
        <v>100504.5408678103</v>
      </c>
      <c r="D7" s="176">
        <v>201009.0817356206</v>
      </c>
      <c r="E7" s="176">
        <v>402018.1634712412</v>
      </c>
    </row>
    <row r="8" spans="1:5" s="161" customFormat="1" ht="18.75" customHeight="1" thickBot="1">
      <c r="A8" s="160" t="s">
        <v>11</v>
      </c>
      <c r="B8" s="630" t="s">
        <v>413</v>
      </c>
      <c r="C8" s="631"/>
      <c r="D8" s="631"/>
      <c r="E8" s="632"/>
    </row>
    <row r="9" spans="1:5" s="161" customFormat="1" ht="18.75" customHeight="1">
      <c r="A9" s="162" t="s">
        <v>295</v>
      </c>
      <c r="B9" s="177">
        <v>45207</v>
      </c>
      <c r="C9" s="177">
        <v>90414</v>
      </c>
      <c r="D9" s="177">
        <v>180827</v>
      </c>
      <c r="E9" s="177">
        <v>361655</v>
      </c>
    </row>
    <row r="10" spans="2:5" s="161" customFormat="1" ht="18.75" customHeight="1">
      <c r="B10" s="633" t="s">
        <v>414</v>
      </c>
      <c r="C10" s="634"/>
      <c r="D10" s="634"/>
      <c r="E10" s="635"/>
    </row>
    <row r="11" spans="1:5" ht="18.75" customHeight="1">
      <c r="A11" s="163" t="s">
        <v>170</v>
      </c>
      <c r="B11" s="164">
        <v>-5.798873992839802</v>
      </c>
      <c r="C11" s="164">
        <v>-4.685143475688477</v>
      </c>
      <c r="D11" s="165">
        <v>-4.40597229729336</v>
      </c>
      <c r="E11" s="165">
        <v>-8.305670193210645</v>
      </c>
    </row>
    <row r="12" spans="1:5" ht="18.75" customHeight="1">
      <c r="A12" s="163" t="s">
        <v>68</v>
      </c>
      <c r="B12" s="164">
        <v>-29.222605240388702</v>
      </c>
      <c r="C12" s="164">
        <v>-10.54329963532291</v>
      </c>
      <c r="D12" s="165">
        <v>-4.389203577703682</v>
      </c>
      <c r="E12" s="165">
        <v>-6.094674625712543</v>
      </c>
    </row>
    <row r="13" spans="1:5" ht="18.75" customHeight="1">
      <c r="A13" s="163" t="s">
        <v>71</v>
      </c>
      <c r="B13" s="164">
        <v>-31.444987155830518</v>
      </c>
      <c r="C13" s="164">
        <v>-25.797845617122718</v>
      </c>
      <c r="D13" s="165">
        <v>-20.958178669929296</v>
      </c>
      <c r="E13" s="165">
        <v>-19.52645813219688</v>
      </c>
    </row>
    <row r="14" spans="1:5" ht="18.75" customHeight="1">
      <c r="A14" s="163" t="s">
        <v>74</v>
      </c>
      <c r="B14" s="164">
        <v>10.454898037959623</v>
      </c>
      <c r="C14" s="164">
        <v>-5.145756273229239</v>
      </c>
      <c r="D14" s="165">
        <v>-22.922978479853484</v>
      </c>
      <c r="E14" s="165">
        <v>-31.766702032172404</v>
      </c>
    </row>
    <row r="15" spans="1:5" ht="18.75" customHeight="1">
      <c r="A15" s="163" t="s">
        <v>77</v>
      </c>
      <c r="B15" s="164">
        <v>-16.657491236622803</v>
      </c>
      <c r="C15" s="164">
        <v>-19.722671975147307</v>
      </c>
      <c r="D15" s="165">
        <v>-17.627993598324935</v>
      </c>
      <c r="E15" s="165">
        <v>-16.863594310871804</v>
      </c>
    </row>
    <row r="16" spans="1:5" ht="18.75" customHeight="1">
      <c r="A16" s="163" t="s">
        <v>80</v>
      </c>
      <c r="B16" s="164">
        <v>-4.776217546241313</v>
      </c>
      <c r="C16" s="164">
        <v>-22.30304163828623</v>
      </c>
      <c r="D16" s="165">
        <v>-26.028389419747953</v>
      </c>
      <c r="E16" s="165">
        <v>-29.44697760339605</v>
      </c>
    </row>
    <row r="17" spans="1:5" ht="18.75" customHeight="1">
      <c r="A17" s="163" t="s">
        <v>83</v>
      </c>
      <c r="B17" s="164">
        <v>0.8292382492934536</v>
      </c>
      <c r="C17" s="164">
        <v>5.482355370850485</v>
      </c>
      <c r="D17" s="165">
        <v>4.841172328201694</v>
      </c>
      <c r="E17" s="165">
        <v>1.5113707832078518</v>
      </c>
    </row>
    <row r="18" spans="1:5" ht="18.75" customHeight="1">
      <c r="A18" s="163" t="s">
        <v>86</v>
      </c>
      <c r="B18" s="164">
        <v>10.798726421871464</v>
      </c>
      <c r="C18" s="164">
        <v>3.407237585439262</v>
      </c>
      <c r="D18" s="165">
        <v>-2.3988840582455566</v>
      </c>
      <c r="E18" s="165">
        <v>-5.479630212391854</v>
      </c>
    </row>
    <row r="19" spans="1:5" ht="18.75" customHeight="1">
      <c r="A19" s="163" t="s">
        <v>89</v>
      </c>
      <c r="B19" s="164">
        <v>-27.31604458374038</v>
      </c>
      <c r="C19" s="164">
        <v>-17.10966858888547</v>
      </c>
      <c r="D19" s="165">
        <v>-9.177415140012101</v>
      </c>
      <c r="E19" s="165">
        <v>-11.515410215423103</v>
      </c>
    </row>
    <row r="20" spans="1:5" ht="18.75" customHeight="1">
      <c r="A20" s="163" t="s">
        <v>65</v>
      </c>
      <c r="B20" s="164">
        <v>-4.701432137567991</v>
      </c>
      <c r="C20" s="164">
        <v>-11.852507115842016</v>
      </c>
      <c r="D20" s="165">
        <v>-7.45662168123296</v>
      </c>
      <c r="E20" s="165">
        <v>-7.635199667536838</v>
      </c>
    </row>
    <row r="21" spans="1:5" ht="18.75" customHeight="1">
      <c r="A21" s="163" t="s">
        <v>69</v>
      </c>
      <c r="B21" s="164">
        <v>18.00390007684166</v>
      </c>
      <c r="C21" s="164">
        <v>-14.223919581145893</v>
      </c>
      <c r="D21" s="165">
        <v>-15.693682302499923</v>
      </c>
      <c r="E21" s="165">
        <v>-22.57222630473663</v>
      </c>
    </row>
    <row r="22" spans="1:5" ht="18.75" customHeight="1">
      <c r="A22" s="163" t="s">
        <v>72</v>
      </c>
      <c r="B22" s="164">
        <v>-83.748966584598</v>
      </c>
      <c r="C22" s="164">
        <v>-13.83124442395767</v>
      </c>
      <c r="D22" s="165">
        <v>-10.66583307859321</v>
      </c>
      <c r="E22" s="165">
        <v>-13.247448301624317</v>
      </c>
    </row>
    <row r="23" spans="1:5" ht="18.75" customHeight="1">
      <c r="A23" s="163" t="s">
        <v>75</v>
      </c>
      <c r="B23" s="164">
        <v>-59.438996757495474</v>
      </c>
      <c r="C23" s="164">
        <v>-23.68018057328652</v>
      </c>
      <c r="D23" s="165">
        <v>-9.518526092050152</v>
      </c>
      <c r="E23" s="165">
        <v>-2.769757585544383</v>
      </c>
    </row>
    <row r="24" spans="1:5" ht="18.75" customHeight="1">
      <c r="A24" s="163" t="s">
        <v>78</v>
      </c>
      <c r="B24" s="164">
        <v>-5.676235828120497</v>
      </c>
      <c r="C24" s="164">
        <v>-14.472169710309771</v>
      </c>
      <c r="D24" s="165">
        <v>-11.116789386318857</v>
      </c>
      <c r="E24" s="165">
        <v>-13.845959943876466</v>
      </c>
    </row>
    <row r="25" spans="1:5" ht="18.75" customHeight="1">
      <c r="A25" s="163" t="s">
        <v>81</v>
      </c>
      <c r="B25" s="164">
        <v>-7.1740065085690645</v>
      </c>
      <c r="C25" s="164">
        <v>1.9129941552195788</v>
      </c>
      <c r="D25" s="165">
        <v>-2.654328440156249</v>
      </c>
      <c r="E25" s="165">
        <v>-3.985881196987833</v>
      </c>
    </row>
    <row r="26" spans="1:5" ht="18.75" customHeight="1">
      <c r="A26" s="163" t="s">
        <v>84</v>
      </c>
      <c r="B26" s="164">
        <v>-18.933409293270785</v>
      </c>
      <c r="C26" s="164">
        <v>-14.217888912873079</v>
      </c>
      <c r="D26" s="165">
        <v>-7.622893460033737</v>
      </c>
      <c r="E26" s="165">
        <v>-15.493952331301045</v>
      </c>
    </row>
    <row r="27" spans="1:5" ht="18.75" customHeight="1">
      <c r="A27" s="163" t="s">
        <v>87</v>
      </c>
      <c r="B27" s="164">
        <v>-24.519801259418344</v>
      </c>
      <c r="C27" s="164">
        <v>-9.59802362978887</v>
      </c>
      <c r="D27" s="165">
        <v>-6.912978479060087</v>
      </c>
      <c r="E27" s="165">
        <v>-9.432085357415446</v>
      </c>
    </row>
    <row r="28" spans="1:5" ht="18.75" customHeight="1">
      <c r="A28" s="163" t="s">
        <v>90</v>
      </c>
      <c r="B28" s="164">
        <v>-24.067321919255974</v>
      </c>
      <c r="C28" s="164">
        <v>-4.788591938055944</v>
      </c>
      <c r="D28" s="165">
        <v>-9.425030347755865</v>
      </c>
      <c r="E28" s="165">
        <v>-9.128526365590318</v>
      </c>
    </row>
    <row r="29" spans="1:5" ht="18.75" customHeight="1">
      <c r="A29" s="163" t="s">
        <v>67</v>
      </c>
      <c r="B29" s="164">
        <v>-40.0606224552788</v>
      </c>
      <c r="C29" s="164">
        <v>-14.628253448125491</v>
      </c>
      <c r="D29" s="165">
        <v>-14.569648129373334</v>
      </c>
      <c r="E29" s="165">
        <v>-21.47103342447805</v>
      </c>
    </row>
    <row r="30" spans="1:5" ht="18.75" customHeight="1">
      <c r="A30" s="163" t="s">
        <v>70</v>
      </c>
      <c r="B30" s="164">
        <v>-35.9057247666387</v>
      </c>
      <c r="C30" s="164">
        <v>-12.768011587391044</v>
      </c>
      <c r="D30" s="165">
        <v>-15.340231366643067</v>
      </c>
      <c r="E30" s="165">
        <v>-16.90562439412824</v>
      </c>
    </row>
    <row r="31" spans="1:5" ht="18.75" customHeight="1">
      <c r="A31" s="163" t="s">
        <v>73</v>
      </c>
      <c r="B31" s="164">
        <v>-49.504219970389286</v>
      </c>
      <c r="C31" s="164">
        <v>-26.66862312887916</v>
      </c>
      <c r="D31" s="165">
        <v>-14.446499658134812</v>
      </c>
      <c r="E31" s="165">
        <v>-14.975305714312015</v>
      </c>
    </row>
    <row r="32" spans="1:5" ht="18.75" customHeight="1">
      <c r="A32" s="163" t="s">
        <v>76</v>
      </c>
      <c r="B32" s="164">
        <v>-26.974337497318913</v>
      </c>
      <c r="C32" s="164">
        <v>-0.38010129335741283</v>
      </c>
      <c r="D32" s="165">
        <v>1.9483507996483098</v>
      </c>
      <c r="E32" s="165">
        <v>-1.8717361798592833</v>
      </c>
    </row>
    <row r="33" spans="1:5" ht="18.75" customHeight="1">
      <c r="A33" s="163" t="s">
        <v>79</v>
      </c>
      <c r="B33" s="164">
        <v>-14.232730923694774</v>
      </c>
      <c r="C33" s="164">
        <v>-12.373228151594219</v>
      </c>
      <c r="D33" s="165">
        <v>-9.539214181567019</v>
      </c>
      <c r="E33" s="165">
        <v>-6.992864910908878</v>
      </c>
    </row>
    <row r="34" spans="1:5" ht="18.75" customHeight="1">
      <c r="A34" s="163" t="s">
        <v>82</v>
      </c>
      <c r="B34" s="164">
        <v>-15.282150530839246</v>
      </c>
      <c r="C34" s="164">
        <v>2.038507864667025</v>
      </c>
      <c r="D34" s="165">
        <v>6.088969748312493</v>
      </c>
      <c r="E34" s="165">
        <v>3.4117804340312006</v>
      </c>
    </row>
    <row r="35" spans="1:5" ht="18.75" customHeight="1">
      <c r="A35" s="163" t="s">
        <v>85</v>
      </c>
      <c r="B35" s="164">
        <v>-57.40374530035033</v>
      </c>
      <c r="C35" s="164">
        <v>-22.803804708552406</v>
      </c>
      <c r="D35" s="165">
        <v>-13.016195020367775</v>
      </c>
      <c r="E35" s="165">
        <v>-11.889901218546683</v>
      </c>
    </row>
    <row r="36" spans="1:5" ht="18.75" customHeight="1">
      <c r="A36" s="163" t="s">
        <v>88</v>
      </c>
      <c r="B36" s="164">
        <v>-18.648806183638655</v>
      </c>
      <c r="C36" s="164">
        <v>-6.894627012792242</v>
      </c>
      <c r="D36" s="165">
        <v>-3.317648374217228</v>
      </c>
      <c r="E36" s="165">
        <v>-5.106833533153846</v>
      </c>
    </row>
    <row r="37" spans="1:5" ht="18.75" customHeight="1">
      <c r="A37" s="163"/>
      <c r="B37" s="164"/>
      <c r="C37" s="164"/>
      <c r="D37" s="165"/>
      <c r="E37" s="165"/>
    </row>
    <row r="38" spans="1:5" ht="18.75" customHeight="1">
      <c r="A38" s="166" t="s">
        <v>91</v>
      </c>
      <c r="B38" s="164">
        <v>-30.008309098462817</v>
      </c>
      <c r="C38" s="164">
        <v>-15.419844896828707</v>
      </c>
      <c r="D38" s="165">
        <v>-9.00465135736745</v>
      </c>
      <c r="E38" s="165">
        <v>-5.919279586774209</v>
      </c>
    </row>
    <row r="39" spans="1:5" ht="18.75" customHeight="1">
      <c r="A39" s="166" t="s">
        <v>92</v>
      </c>
      <c r="B39" s="167"/>
      <c r="C39" s="167"/>
      <c r="D39" s="167"/>
      <c r="E39" s="168"/>
    </row>
    <row r="40" spans="1:5" ht="18.75" customHeight="1" thickBot="1">
      <c r="A40" s="169"/>
      <c r="B40" s="170"/>
      <c r="C40" s="170"/>
      <c r="D40" s="170"/>
      <c r="E40" s="171"/>
    </row>
    <row r="41" spans="1:5" s="161" customFormat="1" ht="18.75" customHeight="1" thickBot="1">
      <c r="A41" s="162"/>
      <c r="B41" s="636" t="s">
        <v>415</v>
      </c>
      <c r="C41" s="637"/>
      <c r="D41" s="637"/>
      <c r="E41" s="638"/>
    </row>
    <row r="42" spans="1:5" s="161" customFormat="1" ht="18.75" customHeight="1">
      <c r="A42" s="162"/>
      <c r="B42" s="176">
        <v>47503</v>
      </c>
      <c r="C42" s="176">
        <v>95005</v>
      </c>
      <c r="D42" s="176">
        <v>190010</v>
      </c>
      <c r="E42" s="176">
        <v>380020</v>
      </c>
    </row>
    <row r="43" spans="1:5" s="161" customFormat="1" ht="18.75" customHeight="1">
      <c r="A43" s="162"/>
      <c r="B43" s="624"/>
      <c r="C43" s="625"/>
      <c r="D43" s="625"/>
      <c r="E43" s="626"/>
    </row>
    <row r="44" spans="1:5" ht="18.75" customHeight="1">
      <c r="A44" s="163" t="s">
        <v>170</v>
      </c>
      <c r="B44" s="164">
        <v>-12.437334593080436</v>
      </c>
      <c r="C44" s="164">
        <v>-2.2277809494893432</v>
      </c>
      <c r="D44" s="164">
        <v>-1.4277825192823599</v>
      </c>
      <c r="E44" s="164">
        <v>-1.1203539312189719</v>
      </c>
    </row>
    <row r="45" spans="1:5" ht="18.75" customHeight="1">
      <c r="A45" s="163" t="s">
        <v>68</v>
      </c>
      <c r="B45" s="164">
        <v>7.6474195519318044</v>
      </c>
      <c r="C45" s="164">
        <v>-1.2419080920112577</v>
      </c>
      <c r="D45" s="164">
        <v>0.33803446795664627</v>
      </c>
      <c r="E45" s="164">
        <v>0.8765884454110591</v>
      </c>
    </row>
    <row r="46" spans="1:5" ht="18.75" customHeight="1">
      <c r="A46" s="163" t="s">
        <v>71</v>
      </c>
      <c r="B46" s="164">
        <v>-25.32194317939043</v>
      </c>
      <c r="C46" s="164">
        <v>-15.203874027543748</v>
      </c>
      <c r="D46" s="164">
        <v>-12.122483386959885</v>
      </c>
      <c r="E46" s="164">
        <v>-9.21554413076096</v>
      </c>
    </row>
    <row r="47" spans="1:5" ht="18.75" customHeight="1">
      <c r="A47" s="163" t="s">
        <v>74</v>
      </c>
      <c r="B47" s="164">
        <v>-11.658264964204434</v>
      </c>
      <c r="C47" s="164">
        <v>-15.305864166578587</v>
      </c>
      <c r="D47" s="164">
        <v>-29.357187782885134</v>
      </c>
      <c r="E47" s="164">
        <v>-34.98065222843823</v>
      </c>
    </row>
    <row r="48" spans="1:5" ht="18.75" customHeight="1">
      <c r="A48" s="163" t="s">
        <v>77</v>
      </c>
      <c r="B48" s="164">
        <v>-0.6224143173098895</v>
      </c>
      <c r="C48" s="164">
        <v>-1.2356851685942303</v>
      </c>
      <c r="D48" s="164">
        <v>-2.7469620777648487</v>
      </c>
      <c r="E48" s="164">
        <v>-3.8514127843053103</v>
      </c>
    </row>
    <row r="49" spans="1:5" ht="18.75" customHeight="1">
      <c r="A49" s="163" t="s">
        <v>80</v>
      </c>
      <c r="B49" s="164">
        <v>-10.549386450905203</v>
      </c>
      <c r="C49" s="164">
        <v>-19.874996056920963</v>
      </c>
      <c r="D49" s="164">
        <v>-23.828903488584743</v>
      </c>
      <c r="E49" s="164">
        <v>-25.010384898826956</v>
      </c>
    </row>
    <row r="50" spans="1:5" ht="18.75" customHeight="1">
      <c r="A50" s="163" t="s">
        <v>83</v>
      </c>
      <c r="B50" s="164">
        <v>10.398647115820864</v>
      </c>
      <c r="C50" s="164">
        <v>-2.1624544957451803</v>
      </c>
      <c r="D50" s="164">
        <v>-4.023211370210504</v>
      </c>
      <c r="E50" s="164">
        <v>0.19987655748413147</v>
      </c>
    </row>
    <row r="51" spans="1:5" ht="18.75" customHeight="1">
      <c r="A51" s="163" t="s">
        <v>86</v>
      </c>
      <c r="B51" s="164">
        <v>-5.658561277155897</v>
      </c>
      <c r="C51" s="164">
        <v>-0.2966565537745538</v>
      </c>
      <c r="D51" s="164">
        <v>-1.5666266067318873</v>
      </c>
      <c r="E51" s="164">
        <v>-2.539549387463424</v>
      </c>
    </row>
    <row r="52" spans="1:5" ht="18.75" customHeight="1">
      <c r="A52" s="163" t="s">
        <v>89</v>
      </c>
      <c r="B52" s="164">
        <v>-2.3223782371193806</v>
      </c>
      <c r="C52" s="164">
        <v>-3.3195323786305266</v>
      </c>
      <c r="D52" s="164">
        <v>-4.069481870599176</v>
      </c>
      <c r="E52" s="164">
        <v>-5.498731651978048</v>
      </c>
    </row>
    <row r="53" spans="1:5" ht="18.75" customHeight="1">
      <c r="A53" s="163" t="s">
        <v>65</v>
      </c>
      <c r="B53" s="164">
        <v>-11.80816442350897</v>
      </c>
      <c r="C53" s="164">
        <v>-8.006173619301606</v>
      </c>
      <c r="D53" s="164">
        <v>-5.576327160767434</v>
      </c>
      <c r="E53" s="164">
        <v>-5.024129008406973</v>
      </c>
    </row>
    <row r="54" spans="1:5" ht="18.75" customHeight="1">
      <c r="A54" s="163" t="s">
        <v>69</v>
      </c>
      <c r="B54" s="164">
        <v>9.64089651899502</v>
      </c>
      <c r="C54" s="164">
        <v>-16.04234312109159</v>
      </c>
      <c r="D54" s="164">
        <v>-15.922633212443685</v>
      </c>
      <c r="E54" s="164">
        <v>-19.38087138491771</v>
      </c>
    </row>
    <row r="55" spans="1:5" ht="18.75" customHeight="1">
      <c r="A55" s="163" t="s">
        <v>72</v>
      </c>
      <c r="B55" s="164">
        <v>-84.85883989029283</v>
      </c>
      <c r="C55" s="164">
        <v>-17.69206078353939</v>
      </c>
      <c r="D55" s="164">
        <v>-12.26079373002186</v>
      </c>
      <c r="E55" s="164">
        <v>-11.669923620433906</v>
      </c>
    </row>
    <row r="56" spans="1:5" ht="18.75" customHeight="1">
      <c r="A56" s="163" t="s">
        <v>75</v>
      </c>
      <c r="B56" s="164">
        <v>-58.028765840249115</v>
      </c>
      <c r="C56" s="164">
        <v>-22.419434290936522</v>
      </c>
      <c r="D56" s="164">
        <v>-8.704224840863048</v>
      </c>
      <c r="E56" s="164">
        <v>1.08568775375889</v>
      </c>
    </row>
    <row r="57" spans="1:5" ht="18.75" customHeight="1">
      <c r="A57" s="163" t="s">
        <v>78</v>
      </c>
      <c r="B57" s="164">
        <v>-9.518199750371053</v>
      </c>
      <c r="C57" s="164">
        <v>-14.56279064463753</v>
      </c>
      <c r="D57" s="164">
        <v>-9.419775670366263</v>
      </c>
      <c r="E57" s="164">
        <v>-9.397642148844511</v>
      </c>
    </row>
    <row r="58" spans="1:5" ht="18.75" customHeight="1">
      <c r="A58" s="163" t="s">
        <v>81</v>
      </c>
      <c r="B58" s="164">
        <v>4.209996112138839</v>
      </c>
      <c r="C58" s="164">
        <v>-2.9102442996624376</v>
      </c>
      <c r="D58" s="164">
        <v>-4.587169903725368</v>
      </c>
      <c r="E58" s="164">
        <v>-5.2575831425679525</v>
      </c>
    </row>
    <row r="59" spans="1:5" ht="18.75" customHeight="1">
      <c r="A59" s="163" t="s">
        <v>84</v>
      </c>
      <c r="B59" s="164">
        <v>2.8776511810592496</v>
      </c>
      <c r="C59" s="164">
        <v>-1.3477429283029352</v>
      </c>
      <c r="D59" s="164">
        <v>-3.238779549466088</v>
      </c>
      <c r="E59" s="164">
        <v>-4.536910210218636</v>
      </c>
    </row>
    <row r="60" spans="1:5" ht="18.75" customHeight="1">
      <c r="A60" s="163" t="s">
        <v>87</v>
      </c>
      <c r="B60" s="164">
        <v>-8.253299844528172</v>
      </c>
      <c r="C60" s="164">
        <v>-6.020014829961639</v>
      </c>
      <c r="D60" s="164">
        <v>-7.4929930010306975</v>
      </c>
      <c r="E60" s="164">
        <v>-8.990755865445934</v>
      </c>
    </row>
    <row r="61" spans="1:5" ht="18.75" customHeight="1">
      <c r="A61" s="163" t="s">
        <v>90</v>
      </c>
      <c r="B61" s="164">
        <v>-40.116297944204</v>
      </c>
      <c r="C61" s="164">
        <v>-8.878156571327821</v>
      </c>
      <c r="D61" s="164">
        <v>-10.125703096441114</v>
      </c>
      <c r="E61" s="164">
        <v>-6.600349438902072</v>
      </c>
    </row>
    <row r="62" spans="1:5" ht="18.75" customHeight="1">
      <c r="A62" s="163" t="s">
        <v>67</v>
      </c>
      <c r="B62" s="164">
        <v>2.549567406226032</v>
      </c>
      <c r="C62" s="164">
        <v>0.0853487492028222</v>
      </c>
      <c r="D62" s="164">
        <v>-7.360262989119818</v>
      </c>
      <c r="E62" s="164">
        <v>-11.75124740091914</v>
      </c>
    </row>
    <row r="63" spans="1:5" ht="18.75" customHeight="1">
      <c r="A63" s="163" t="s">
        <v>70</v>
      </c>
      <c r="B63" s="164">
        <v>-32.53537836744718</v>
      </c>
      <c r="C63" s="164">
        <v>-6.70280852115377</v>
      </c>
      <c r="D63" s="164">
        <v>-9.008787552289789</v>
      </c>
      <c r="E63" s="164">
        <v>-8.433846871040402</v>
      </c>
    </row>
    <row r="64" spans="1:5" ht="18.75" customHeight="1">
      <c r="A64" s="163" t="s">
        <v>73</v>
      </c>
      <c r="B64" s="164">
        <v>-8.959694143336392</v>
      </c>
      <c r="C64" s="164">
        <v>-3.1514083887712587</v>
      </c>
      <c r="D64" s="164">
        <v>0.15453009874232748</v>
      </c>
      <c r="E64" s="164">
        <v>0.9937138633600995</v>
      </c>
    </row>
    <row r="65" spans="1:5" ht="18.75" customHeight="1">
      <c r="A65" s="163" t="s">
        <v>76</v>
      </c>
      <c r="B65" s="164">
        <v>-3.0953102734531086</v>
      </c>
      <c r="C65" s="164">
        <v>-1.4643069941372602</v>
      </c>
      <c r="D65" s="164">
        <v>0.7149322453828688</v>
      </c>
      <c r="E65" s="164">
        <v>0.4971528481597147</v>
      </c>
    </row>
    <row r="66" spans="1:5" ht="18.75" customHeight="1">
      <c r="A66" s="163" t="s">
        <v>79</v>
      </c>
      <c r="B66" s="164">
        <v>-13.96838067074654</v>
      </c>
      <c r="C66" s="164">
        <v>-10.630421332969817</v>
      </c>
      <c r="D66" s="164">
        <v>-9.721267032309044</v>
      </c>
      <c r="E66" s="164">
        <v>-4.744727633610836</v>
      </c>
    </row>
    <row r="67" spans="1:5" ht="18.75" customHeight="1">
      <c r="A67" s="163" t="s">
        <v>82</v>
      </c>
      <c r="B67" s="164">
        <v>12.818295719725256</v>
      </c>
      <c r="C67" s="164">
        <v>2.095460137796465</v>
      </c>
      <c r="D67" s="164">
        <v>2.9765465920152536</v>
      </c>
      <c r="E67" s="164">
        <v>1.1525654051820737</v>
      </c>
    </row>
    <row r="68" spans="1:5" ht="18.75" customHeight="1">
      <c r="A68" s="163" t="s">
        <v>85</v>
      </c>
      <c r="B68" s="164">
        <v>-15.689588041772595</v>
      </c>
      <c r="C68" s="164">
        <v>-1.410574897993797</v>
      </c>
      <c r="D68" s="164">
        <v>-0.3267748980450591</v>
      </c>
      <c r="E68" s="164">
        <v>0.02076162185345254</v>
      </c>
    </row>
    <row r="69" spans="1:5" ht="18.75" customHeight="1">
      <c r="A69" s="163" t="s">
        <v>88</v>
      </c>
      <c r="B69" s="164">
        <v>-15.826558513575108</v>
      </c>
      <c r="C69" s="164">
        <v>-4.024347445119943</v>
      </c>
      <c r="D69" s="164">
        <v>-0.23337210429647826</v>
      </c>
      <c r="E69" s="164">
        <v>1.0313802077957206</v>
      </c>
    </row>
    <row r="70" spans="1:5" ht="18.75" customHeight="1">
      <c r="A70" s="163"/>
      <c r="B70" s="172"/>
      <c r="C70" s="172"/>
      <c r="D70" s="172"/>
      <c r="E70" s="172"/>
    </row>
    <row r="71" spans="1:5" ht="18.75" customHeight="1">
      <c r="A71" s="166" t="s">
        <v>91</v>
      </c>
      <c r="B71" s="164">
        <v>-21.932344763670073</v>
      </c>
      <c r="C71" s="164">
        <v>-9.15464822251974</v>
      </c>
      <c r="D71" s="164">
        <v>-4.565853862604897</v>
      </c>
      <c r="E71" s="164">
        <v>-1.3907250542482927</v>
      </c>
    </row>
    <row r="72" spans="1:4" ht="18.75" customHeight="1">
      <c r="A72" s="166" t="s">
        <v>92</v>
      </c>
      <c r="B72" s="173"/>
      <c r="C72" s="173"/>
      <c r="D72" s="173"/>
    </row>
    <row r="73" spans="1:4" ht="18.75" customHeight="1">
      <c r="A73" s="174"/>
      <c r="B73" s="173"/>
      <c r="C73" s="173"/>
      <c r="D73" s="173"/>
    </row>
    <row r="74" spans="1:4" ht="18.75" customHeight="1">
      <c r="A74" s="158"/>
      <c r="B74" s="173"/>
      <c r="C74" s="173"/>
      <c r="D74" s="173"/>
    </row>
    <row r="75" spans="2:4" ht="18.75" customHeight="1">
      <c r="B75" s="175"/>
      <c r="C75" s="175"/>
      <c r="D75" s="175"/>
    </row>
    <row r="76" spans="2:4" ht="18.75" customHeight="1">
      <c r="B76" s="175"/>
      <c r="C76" s="175"/>
      <c r="D76" s="175"/>
    </row>
    <row r="77" spans="2:4" ht="18.75" customHeight="1">
      <c r="B77" s="175"/>
      <c r="C77" s="175"/>
      <c r="D77" s="175"/>
    </row>
    <row r="78" spans="2:4" ht="18.75" customHeight="1">
      <c r="B78" s="175"/>
      <c r="C78" s="175"/>
      <c r="D78" s="175"/>
    </row>
    <row r="79" spans="2:4" ht="18.75" customHeight="1">
      <c r="B79" s="175"/>
      <c r="C79" s="175"/>
      <c r="D79" s="175"/>
    </row>
    <row r="80" spans="2:4" ht="18.75" customHeight="1">
      <c r="B80" s="175"/>
      <c r="C80" s="175"/>
      <c r="D80" s="175"/>
    </row>
    <row r="81" spans="2:4" ht="18.75" customHeight="1">
      <c r="B81" s="175"/>
      <c r="C81" s="175"/>
      <c r="D81" s="175"/>
    </row>
    <row r="82" spans="2:4" ht="18.75" customHeight="1">
      <c r="B82" s="175"/>
      <c r="C82" s="175"/>
      <c r="D82" s="175"/>
    </row>
    <row r="83" spans="2:4" ht="18.75" customHeight="1">
      <c r="B83" s="175"/>
      <c r="C83" s="175"/>
      <c r="D83" s="175"/>
    </row>
    <row r="84" spans="2:4" ht="18.75" customHeight="1">
      <c r="B84" s="175"/>
      <c r="C84" s="175"/>
      <c r="D84" s="175"/>
    </row>
    <row r="85" spans="2:4" ht="18.75" customHeight="1">
      <c r="B85" s="175"/>
      <c r="C85" s="175"/>
      <c r="D85" s="175"/>
    </row>
    <row r="86" spans="2:4" ht="12.75">
      <c r="B86" s="175"/>
      <c r="C86" s="175"/>
      <c r="D86" s="175"/>
    </row>
    <row r="87" spans="2:4" ht="12.75">
      <c r="B87" s="175"/>
      <c r="C87" s="175"/>
      <c r="D87" s="175"/>
    </row>
    <row r="88" spans="2:4" ht="12.75">
      <c r="B88" s="175"/>
      <c r="C88" s="175"/>
      <c r="D88" s="175"/>
    </row>
    <row r="89" spans="2:4" ht="12.75">
      <c r="B89" s="175"/>
      <c r="C89" s="175"/>
      <c r="D89" s="175"/>
    </row>
    <row r="90" spans="2:4" ht="12.75">
      <c r="B90" s="175"/>
      <c r="C90" s="175"/>
      <c r="D90" s="175"/>
    </row>
    <row r="91" spans="2:4" ht="12.75">
      <c r="B91" s="175"/>
      <c r="C91" s="175"/>
      <c r="D91" s="175"/>
    </row>
    <row r="92" spans="2:4" ht="12.75">
      <c r="B92" s="175"/>
      <c r="C92" s="175"/>
      <c r="D92" s="175"/>
    </row>
    <row r="93" spans="2:4" ht="12.75">
      <c r="B93" s="175"/>
      <c r="C93" s="175"/>
      <c r="D93" s="175"/>
    </row>
    <row r="94" spans="2:4" ht="12.75">
      <c r="B94" s="175"/>
      <c r="C94" s="175"/>
      <c r="D94" s="175"/>
    </row>
    <row r="95" spans="2:4" ht="12.75">
      <c r="B95" s="175"/>
      <c r="C95" s="175"/>
      <c r="D95" s="175"/>
    </row>
    <row r="96" spans="2:4" ht="12.75">
      <c r="B96" s="175"/>
      <c r="C96" s="175"/>
      <c r="D96" s="175"/>
    </row>
    <row r="97" spans="2:4" ht="12.75">
      <c r="B97" s="175"/>
      <c r="C97" s="175"/>
      <c r="D97" s="175"/>
    </row>
    <row r="98" spans="2:4" ht="12.75">
      <c r="B98" s="175"/>
      <c r="C98" s="175"/>
      <c r="D98" s="175"/>
    </row>
    <row r="99" spans="2:4" ht="12.75">
      <c r="B99" s="175"/>
      <c r="C99" s="175"/>
      <c r="D99" s="175"/>
    </row>
    <row r="100" spans="2:4" ht="12.75">
      <c r="B100" s="175"/>
      <c r="C100" s="175"/>
      <c r="D100" s="175"/>
    </row>
    <row r="101" spans="2:4" ht="12.75">
      <c r="B101" s="175"/>
      <c r="C101" s="175"/>
      <c r="D101" s="175"/>
    </row>
    <row r="102" spans="2:4" ht="12.75">
      <c r="B102" s="175"/>
      <c r="C102" s="175"/>
      <c r="D102" s="175"/>
    </row>
    <row r="103" spans="2:4" ht="12.75">
      <c r="B103" s="175"/>
      <c r="C103" s="175"/>
      <c r="D103" s="175"/>
    </row>
    <row r="104" spans="2:4" ht="12.75">
      <c r="B104" s="175"/>
      <c r="C104" s="175"/>
      <c r="D104" s="175"/>
    </row>
    <row r="105" spans="2:4" ht="12.75">
      <c r="B105" s="175"/>
      <c r="C105" s="175"/>
      <c r="D105" s="175"/>
    </row>
    <row r="106" spans="2:4" ht="12.75">
      <c r="B106" s="175"/>
      <c r="C106" s="175"/>
      <c r="D106" s="175"/>
    </row>
    <row r="107" spans="2:4" ht="12.75">
      <c r="B107" s="175"/>
      <c r="C107" s="175"/>
      <c r="D107" s="175"/>
    </row>
    <row r="108" spans="2:4" ht="12.75">
      <c r="B108" s="175"/>
      <c r="C108" s="175"/>
      <c r="D108" s="175"/>
    </row>
    <row r="109" spans="2:4" ht="12.75">
      <c r="B109" s="175"/>
      <c r="C109" s="175"/>
      <c r="D109" s="175"/>
    </row>
    <row r="110" spans="2:4" ht="12.75">
      <c r="B110" s="175"/>
      <c r="C110" s="175"/>
      <c r="D110" s="175"/>
    </row>
    <row r="111" spans="2:4" ht="12.75">
      <c r="B111" s="175"/>
      <c r="C111" s="175"/>
      <c r="D111" s="175"/>
    </row>
    <row r="112" spans="2:4" ht="12.75">
      <c r="B112" s="175"/>
      <c r="C112" s="175"/>
      <c r="D112" s="175"/>
    </row>
    <row r="113" spans="2:4" ht="12.75">
      <c r="B113" s="175"/>
      <c r="C113" s="175"/>
      <c r="D113" s="175"/>
    </row>
    <row r="114" spans="2:4" ht="12.75">
      <c r="B114" s="175"/>
      <c r="C114" s="175"/>
      <c r="D114" s="175"/>
    </row>
    <row r="115" spans="2:4" ht="12.75">
      <c r="B115" s="175"/>
      <c r="C115" s="175"/>
      <c r="D115" s="175"/>
    </row>
    <row r="116" spans="2:4" ht="12.75">
      <c r="B116" s="175"/>
      <c r="C116" s="175"/>
      <c r="D116" s="175"/>
    </row>
    <row r="117" spans="2:4" ht="12.75">
      <c r="B117" s="175"/>
      <c r="C117" s="175"/>
      <c r="D117" s="175"/>
    </row>
    <row r="118" spans="2:4" ht="12.75">
      <c r="B118" s="175"/>
      <c r="C118" s="175"/>
      <c r="D118" s="175"/>
    </row>
    <row r="119" spans="2:4" ht="12.75">
      <c r="B119" s="175"/>
      <c r="C119" s="175"/>
      <c r="D119" s="175"/>
    </row>
    <row r="120" spans="2:4" ht="12.75">
      <c r="B120" s="175"/>
      <c r="C120" s="175"/>
      <c r="D120" s="175"/>
    </row>
    <row r="121" spans="2:4" ht="12.75">
      <c r="B121" s="175"/>
      <c r="C121" s="175"/>
      <c r="D121" s="175"/>
    </row>
    <row r="122" spans="2:4" ht="12.75">
      <c r="B122" s="175"/>
      <c r="C122" s="175"/>
      <c r="D122" s="175"/>
    </row>
    <row r="123" spans="2:4" ht="12.75">
      <c r="B123" s="175"/>
      <c r="C123" s="175"/>
      <c r="D123" s="175"/>
    </row>
    <row r="124" spans="2:4" ht="12.75">
      <c r="B124" s="175"/>
      <c r="C124" s="175"/>
      <c r="D124" s="175"/>
    </row>
    <row r="125" spans="2:4" ht="12.75">
      <c r="B125" s="175"/>
      <c r="C125" s="175"/>
      <c r="D125" s="175"/>
    </row>
    <row r="126" spans="2:4" ht="12.75">
      <c r="B126" s="175"/>
      <c r="C126" s="175"/>
      <c r="D126" s="175"/>
    </row>
  </sheetData>
  <mergeCells count="5">
    <mergeCell ref="B43:E43"/>
    <mergeCell ref="B6:E6"/>
    <mergeCell ref="B8:E8"/>
    <mergeCell ref="B10:E10"/>
    <mergeCell ref="B41:E41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contribuzioni&amp;R47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/>
  <dimension ref="A1:AA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154" customWidth="1"/>
    <col min="2" max="12" width="10.7109375" style="154" customWidth="1"/>
    <col min="13" max="13" width="12.28125" style="154" bestFit="1" customWidth="1"/>
    <col min="14" max="14" width="12.7109375" style="154" customWidth="1"/>
    <col min="15" max="15" width="12.28125" style="154" bestFit="1" customWidth="1"/>
    <col min="16" max="25" width="12.7109375" style="154" customWidth="1"/>
    <col min="26" max="26" width="34.421875" style="154" bestFit="1" customWidth="1"/>
    <col min="27" max="237" width="12.7109375" style="154" customWidth="1"/>
    <col min="238" max="16384" width="10.28125" style="154" customWidth="1"/>
  </cols>
  <sheetData>
    <row r="1" spans="1:22" ht="18.75" customHeight="1">
      <c r="A1" s="151" t="s">
        <v>421</v>
      </c>
      <c r="B1" s="152"/>
      <c r="C1" s="152"/>
      <c r="D1" s="152"/>
      <c r="E1" s="152"/>
      <c r="F1" s="152"/>
      <c r="G1" s="152"/>
      <c r="H1" s="152"/>
      <c r="I1" s="152"/>
      <c r="N1" s="151" t="s">
        <v>421</v>
      </c>
      <c r="O1" s="152"/>
      <c r="P1" s="152"/>
      <c r="Q1" s="152"/>
      <c r="R1" s="152"/>
      <c r="S1" s="152"/>
      <c r="T1" s="152"/>
      <c r="U1" s="152"/>
      <c r="V1" s="152"/>
    </row>
    <row r="2" spans="1:22" ht="18.75" customHeight="1">
      <c r="A2" s="151" t="s">
        <v>422</v>
      </c>
      <c r="B2" s="158"/>
      <c r="C2" s="158"/>
      <c r="D2" s="158"/>
      <c r="E2" s="158"/>
      <c r="F2" s="158"/>
      <c r="G2" s="158"/>
      <c r="H2" s="158"/>
      <c r="I2" s="158"/>
      <c r="N2" s="151" t="s">
        <v>422</v>
      </c>
      <c r="O2" s="158"/>
      <c r="P2" s="158"/>
      <c r="Q2" s="158"/>
      <c r="R2" s="158"/>
      <c r="S2" s="158"/>
      <c r="T2" s="158"/>
      <c r="U2" s="158"/>
      <c r="V2" s="158"/>
    </row>
    <row r="3" spans="1:23" ht="18.75" customHeight="1">
      <c r="A3" s="155" t="s">
        <v>44</v>
      </c>
      <c r="B3" s="155"/>
      <c r="C3" s="155"/>
      <c r="D3" s="155"/>
      <c r="E3" s="155"/>
      <c r="F3" s="155"/>
      <c r="G3" s="155"/>
      <c r="H3" s="155"/>
      <c r="I3" s="155"/>
      <c r="J3" s="156"/>
      <c r="K3" s="156"/>
      <c r="L3" s="156"/>
      <c r="M3" s="156"/>
      <c r="N3" s="155" t="s">
        <v>44</v>
      </c>
      <c r="O3" s="155"/>
      <c r="P3" s="155"/>
      <c r="Q3" s="155"/>
      <c r="R3" s="155"/>
      <c r="S3" s="155"/>
      <c r="T3" s="155"/>
      <c r="U3" s="155"/>
      <c r="V3" s="155"/>
      <c r="W3" s="156"/>
    </row>
    <row r="4" spans="1:23" ht="18.75" customHeight="1">
      <c r="A4" s="155" t="s">
        <v>121</v>
      </c>
      <c r="B4" s="155"/>
      <c r="C4" s="155"/>
      <c r="D4" s="155"/>
      <c r="E4" s="155"/>
      <c r="F4" s="155"/>
      <c r="G4" s="155"/>
      <c r="H4" s="155"/>
      <c r="I4" s="155"/>
      <c r="J4" s="156"/>
      <c r="K4" s="156"/>
      <c r="L4" s="156"/>
      <c r="M4" s="156"/>
      <c r="N4" s="155" t="s">
        <v>121</v>
      </c>
      <c r="O4" s="155"/>
      <c r="P4" s="155"/>
      <c r="Q4" s="155"/>
      <c r="R4" s="155"/>
      <c r="S4" s="155"/>
      <c r="T4" s="155"/>
      <c r="U4" s="155"/>
      <c r="V4" s="155"/>
      <c r="W4" s="156"/>
    </row>
    <row r="5" spans="1:23" ht="43.5" customHeight="1" thickBot="1">
      <c r="A5" s="645" t="s">
        <v>103</v>
      </c>
      <c r="B5" s="645"/>
      <c r="C5" s="645"/>
      <c r="D5" s="645"/>
      <c r="E5" s="645"/>
      <c r="F5" s="645"/>
      <c r="G5" s="645"/>
      <c r="H5" s="645"/>
      <c r="I5" s="645"/>
      <c r="J5" s="645"/>
      <c r="N5" s="645" t="s">
        <v>103</v>
      </c>
      <c r="O5" s="645"/>
      <c r="P5" s="645"/>
      <c r="Q5" s="645"/>
      <c r="R5" s="645"/>
      <c r="S5" s="645"/>
      <c r="T5" s="645"/>
      <c r="U5" s="645"/>
      <c r="V5" s="645"/>
      <c r="W5" s="645"/>
    </row>
    <row r="6" spans="1:26" s="161" customFormat="1" ht="18.75" customHeight="1" thickBot="1">
      <c r="A6" s="159">
        <v>22</v>
      </c>
      <c r="B6" s="639" t="s">
        <v>122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1"/>
      <c r="N6" s="639" t="s">
        <v>442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1"/>
      <c r="Z6" s="190">
        <v>22</v>
      </c>
    </row>
    <row r="7" spans="1:26" s="161" customFormat="1" ht="18.75" customHeight="1">
      <c r="A7" s="178"/>
      <c r="B7" s="184">
        <v>1998</v>
      </c>
      <c r="C7" s="184">
        <v>1999</v>
      </c>
      <c r="D7" s="184">
        <v>2000</v>
      </c>
      <c r="E7" s="184">
        <v>2001</v>
      </c>
      <c r="F7" s="184">
        <v>2002</v>
      </c>
      <c r="G7" s="184">
        <v>2003</v>
      </c>
      <c r="H7" s="184">
        <v>2004</v>
      </c>
      <c r="I7" s="184">
        <v>2005</v>
      </c>
      <c r="J7" s="184">
        <v>2006</v>
      </c>
      <c r="K7" s="184">
        <f>J7+1</f>
        <v>2007</v>
      </c>
      <c r="L7" s="184">
        <f>K7+1</f>
        <v>2008</v>
      </c>
      <c r="M7" s="184">
        <f>L7+1</f>
        <v>2009</v>
      </c>
      <c r="N7" s="184">
        <v>1998</v>
      </c>
      <c r="O7" s="184">
        <v>1999</v>
      </c>
      <c r="P7" s="184">
        <v>2000</v>
      </c>
      <c r="Q7" s="184">
        <v>2001</v>
      </c>
      <c r="R7" s="184">
        <v>2002</v>
      </c>
      <c r="S7" s="184">
        <v>2003</v>
      </c>
      <c r="T7" s="184">
        <v>2004</v>
      </c>
      <c r="U7" s="184">
        <v>2005</v>
      </c>
      <c r="V7" s="184">
        <v>2006</v>
      </c>
      <c r="W7" s="184">
        <f>V7+1</f>
        <v>2007</v>
      </c>
      <c r="X7" s="184">
        <f>W7+1</f>
        <v>2008</v>
      </c>
      <c r="Y7" s="184">
        <f>X7+1</f>
        <v>2009</v>
      </c>
      <c r="Z7" s="190" t="s">
        <v>11</v>
      </c>
    </row>
    <row r="8" spans="1:26" s="161" customFormat="1" ht="18.75" customHeight="1">
      <c r="A8" s="160" t="s">
        <v>10</v>
      </c>
      <c r="B8" s="642" t="s">
        <v>123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4"/>
      <c r="N8" s="642" t="s">
        <v>443</v>
      </c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4"/>
      <c r="Z8" s="190" t="s">
        <v>14</v>
      </c>
    </row>
    <row r="9" spans="1:26" s="161" customFormat="1" ht="18.75" customHeight="1" thickBot="1">
      <c r="A9" s="160" t="s">
        <v>13</v>
      </c>
      <c r="B9" s="185">
        <v>179.5</v>
      </c>
      <c r="C9" s="185">
        <v>179.2</v>
      </c>
      <c r="D9" s="185">
        <v>182.2</v>
      </c>
      <c r="E9" s="185">
        <v>185</v>
      </c>
      <c r="F9" s="185">
        <v>185.6</v>
      </c>
      <c r="G9" s="185">
        <v>187.2</v>
      </c>
      <c r="H9" s="185">
        <v>188.3</v>
      </c>
      <c r="I9" s="186">
        <v>190.8</v>
      </c>
      <c r="J9" s="185">
        <v>192.8</v>
      </c>
      <c r="K9" s="185">
        <v>193.9</v>
      </c>
      <c r="L9" s="185">
        <v>197.8</v>
      </c>
      <c r="M9" s="185">
        <v>197.8</v>
      </c>
      <c r="N9" s="185">
        <v>179.5</v>
      </c>
      <c r="O9" s="185">
        <v>179.2</v>
      </c>
      <c r="P9" s="185">
        <v>182.2</v>
      </c>
      <c r="Q9" s="185">
        <v>185</v>
      </c>
      <c r="R9" s="185">
        <v>185.6</v>
      </c>
      <c r="S9" s="185">
        <v>187.2</v>
      </c>
      <c r="T9" s="185">
        <v>188.3</v>
      </c>
      <c r="U9" s="185">
        <v>190.8</v>
      </c>
      <c r="V9" s="185">
        <v>192.8</v>
      </c>
      <c r="W9" s="185">
        <v>193.9</v>
      </c>
      <c r="X9" s="185">
        <v>197.8</v>
      </c>
      <c r="Y9" s="185">
        <v>199.2</v>
      </c>
      <c r="Z9" s="190"/>
    </row>
    <row r="10" spans="1:26" s="161" customFormat="1" ht="18.75" customHeight="1" thickBot="1">
      <c r="A10" s="162"/>
      <c r="B10" s="639" t="s">
        <v>124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1"/>
      <c r="N10" s="639" t="s">
        <v>444</v>
      </c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1"/>
      <c r="Z10" s="190"/>
    </row>
    <row r="11" spans="1:26" s="161" customFormat="1" ht="18.75" customHeight="1">
      <c r="A11" s="162"/>
      <c r="B11" s="187">
        <v>45283</v>
      </c>
      <c r="C11" s="187">
        <v>45207</v>
      </c>
      <c r="D11" s="187">
        <v>45964</v>
      </c>
      <c r="E11" s="187">
        <v>46670</v>
      </c>
      <c r="F11" s="187">
        <v>46821</v>
      </c>
      <c r="G11" s="187">
        <v>47225</v>
      </c>
      <c r="H11" s="187">
        <v>47503</v>
      </c>
      <c r="I11" s="188">
        <v>48133</v>
      </c>
      <c r="J11" s="187">
        <v>48638</v>
      </c>
      <c r="K11" s="187">
        <v>48915.23713420787</v>
      </c>
      <c r="L11" s="187">
        <v>49899</v>
      </c>
      <c r="M11" s="187">
        <v>50252.27043390515</v>
      </c>
      <c r="N11" s="187">
        <v>181130</v>
      </c>
      <c r="O11" s="187">
        <v>180827</v>
      </c>
      <c r="P11" s="187">
        <v>183855</v>
      </c>
      <c r="Q11" s="187">
        <v>186680</v>
      </c>
      <c r="R11" s="187">
        <v>187286</v>
      </c>
      <c r="S11" s="187">
        <v>188900</v>
      </c>
      <c r="T11" s="187">
        <v>190010</v>
      </c>
      <c r="U11" s="187">
        <v>192533</v>
      </c>
      <c r="V11" s="187">
        <v>194551</v>
      </c>
      <c r="W11" s="187">
        <v>195660.94853683148</v>
      </c>
      <c r="X11" s="187">
        <v>199596.3673057518</v>
      </c>
      <c r="Y11" s="187">
        <v>201009.0817356206</v>
      </c>
      <c r="Z11" s="190"/>
    </row>
    <row r="12" spans="1:26" s="161" customFormat="1" ht="18.75" customHeight="1">
      <c r="A12" s="162"/>
      <c r="B12" s="642" t="s">
        <v>24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4"/>
      <c r="N12" s="642" t="s">
        <v>404</v>
      </c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4"/>
      <c r="Z12" s="190"/>
    </row>
    <row r="13" spans="1:27" ht="18.75" customHeight="1">
      <c r="A13" s="163" t="s">
        <v>170</v>
      </c>
      <c r="B13" s="453">
        <v>4.91</v>
      </c>
      <c r="C13" s="453">
        <v>4.79</v>
      </c>
      <c r="D13" s="453">
        <v>4.814202419284658</v>
      </c>
      <c r="E13" s="453">
        <v>5.1844868223698315</v>
      </c>
      <c r="F13" s="453">
        <v>5.113731018132889</v>
      </c>
      <c r="G13" s="453">
        <v>5.0848067760719955</v>
      </c>
      <c r="H13" s="453">
        <v>5.1531482222175455</v>
      </c>
      <c r="I13" s="453">
        <v>4.69842033542977</v>
      </c>
      <c r="J13" s="453">
        <v>4.769444502074688</v>
      </c>
      <c r="K13" s="453">
        <v>4.504220216606498</v>
      </c>
      <c r="L13" s="453">
        <v>4.498077856420626</v>
      </c>
      <c r="M13" s="454">
        <v>4.512233935742973</v>
      </c>
      <c r="N13" s="454">
        <v>13.85</v>
      </c>
      <c r="O13" s="454">
        <v>13.82</v>
      </c>
      <c r="P13" s="454">
        <v>13.739387016942702</v>
      </c>
      <c r="Q13" s="454">
        <v>13.610027855153204</v>
      </c>
      <c r="R13" s="454">
        <v>13.349502899309082</v>
      </c>
      <c r="S13" s="454">
        <v>13.2715193223928</v>
      </c>
      <c r="T13" s="454">
        <v>13.40245250249987</v>
      </c>
      <c r="U13" s="454">
        <v>13.076759198113209</v>
      </c>
      <c r="V13" s="454">
        <v>13.1566815093361</v>
      </c>
      <c r="W13" s="454">
        <v>13.201126843733885</v>
      </c>
      <c r="X13" s="454">
        <v>13.177845045500503</v>
      </c>
      <c r="Y13" s="454">
        <v>13.211094628514056</v>
      </c>
      <c r="Z13" s="190" t="s">
        <v>430</v>
      </c>
      <c r="AA13" s="454"/>
    </row>
    <row r="14" spans="1:26" ht="18.75" customHeight="1">
      <c r="A14" s="163" t="s">
        <v>68</v>
      </c>
      <c r="B14" s="453">
        <v>7.78</v>
      </c>
      <c r="C14" s="453">
        <v>8.03</v>
      </c>
      <c r="D14" s="453">
        <v>7.872139065355497</v>
      </c>
      <c r="E14" s="453">
        <v>5.139597171630598</v>
      </c>
      <c r="F14" s="453">
        <v>5.050084363853826</v>
      </c>
      <c r="G14" s="453">
        <v>5.158814187400741</v>
      </c>
      <c r="H14" s="453">
        <v>5.279666547375956</v>
      </c>
      <c r="I14" s="453">
        <v>5.434191090146751</v>
      </c>
      <c r="J14" s="453">
        <v>5.636055497925311</v>
      </c>
      <c r="K14" s="453">
        <v>5.714068179473957</v>
      </c>
      <c r="L14" s="453">
        <v>5.569540242669362</v>
      </c>
      <c r="M14" s="454">
        <v>5.6834247991967874</v>
      </c>
      <c r="N14" s="454">
        <v>17.47</v>
      </c>
      <c r="O14" s="454">
        <v>17.92</v>
      </c>
      <c r="P14" s="454">
        <v>17.623290092736127</v>
      </c>
      <c r="Q14" s="454">
        <v>17.07009320762803</v>
      </c>
      <c r="R14" s="454">
        <v>16.790203218606838</v>
      </c>
      <c r="S14" s="454">
        <v>16.939253573319217</v>
      </c>
      <c r="T14" s="454">
        <v>17.075732856165466</v>
      </c>
      <c r="U14" s="454">
        <v>17.167049371069183</v>
      </c>
      <c r="V14" s="454">
        <v>17.239030964730283</v>
      </c>
      <c r="W14" s="454">
        <v>17.279406162970606</v>
      </c>
      <c r="X14" s="454">
        <v>16.699427173913044</v>
      </c>
      <c r="Y14" s="454">
        <v>17.1334547188755</v>
      </c>
      <c r="Z14" s="190" t="s">
        <v>431</v>
      </c>
    </row>
    <row r="15" spans="1:26" ht="18.75" customHeight="1">
      <c r="A15" s="163" t="s">
        <v>71</v>
      </c>
      <c r="B15" s="453">
        <v>7.49</v>
      </c>
      <c r="C15" s="453">
        <v>7.77</v>
      </c>
      <c r="D15" s="453">
        <v>7.646201374989122</v>
      </c>
      <c r="E15" s="453">
        <v>7.192414827512321</v>
      </c>
      <c r="F15" s="453">
        <v>7.277610473932638</v>
      </c>
      <c r="G15" s="453">
        <v>7.084065643197459</v>
      </c>
      <c r="H15" s="453">
        <v>7.132917920973412</v>
      </c>
      <c r="I15" s="453">
        <v>6.253480083857442</v>
      </c>
      <c r="J15" s="453">
        <v>6.34075518672199</v>
      </c>
      <c r="K15" s="453">
        <v>6.077860752965447</v>
      </c>
      <c r="L15" s="453">
        <v>5.206507583417593</v>
      </c>
      <c r="M15" s="454">
        <v>5.326724497991968</v>
      </c>
      <c r="N15" s="454">
        <v>16.99</v>
      </c>
      <c r="O15" s="454">
        <v>17.43</v>
      </c>
      <c r="P15" s="454">
        <v>17.14149737564929</v>
      </c>
      <c r="Q15" s="454">
        <v>16.64816798800086</v>
      </c>
      <c r="R15" s="454">
        <v>16.457129737406962</v>
      </c>
      <c r="S15" s="454">
        <v>15.523530968766545</v>
      </c>
      <c r="T15" s="454">
        <v>15.677490658386404</v>
      </c>
      <c r="U15" s="454">
        <v>15.301964517819707</v>
      </c>
      <c r="V15" s="454">
        <v>15.348626504149374</v>
      </c>
      <c r="W15" s="454">
        <v>15.375014904589996</v>
      </c>
      <c r="X15" s="454">
        <v>13.758767441860462</v>
      </c>
      <c r="Y15" s="454">
        <v>13.776989457831323</v>
      </c>
      <c r="Z15" s="190" t="s">
        <v>432</v>
      </c>
    </row>
    <row r="16" spans="1:26" ht="18.75" customHeight="1">
      <c r="A16" s="163" t="s">
        <v>74</v>
      </c>
      <c r="B16" s="453">
        <v>4.61</v>
      </c>
      <c r="C16" s="453">
        <v>4.89</v>
      </c>
      <c r="D16" s="453">
        <v>5.032199112348795</v>
      </c>
      <c r="E16" s="453">
        <v>5.744375401757018</v>
      </c>
      <c r="F16" s="453">
        <v>5.877811238546807</v>
      </c>
      <c r="G16" s="453">
        <v>6.030386447856009</v>
      </c>
      <c r="H16" s="453">
        <v>6.114034903058755</v>
      </c>
      <c r="I16" s="453">
        <v>6.031180293501048</v>
      </c>
      <c r="J16" s="453">
        <v>6.081285892116182</v>
      </c>
      <c r="K16" s="453">
        <v>6.1308094894275404</v>
      </c>
      <c r="L16" s="453">
        <v>6.09</v>
      </c>
      <c r="M16" s="454">
        <v>5.401244514056225</v>
      </c>
      <c r="N16" s="454">
        <v>13.63</v>
      </c>
      <c r="O16" s="454">
        <v>14.56</v>
      </c>
      <c r="P16" s="454">
        <v>14.59976612004025</v>
      </c>
      <c r="Q16" s="454">
        <v>15.68349582172702</v>
      </c>
      <c r="R16" s="454">
        <v>15.698770863812566</v>
      </c>
      <c r="S16" s="454">
        <v>15.757861302276336</v>
      </c>
      <c r="T16" s="454">
        <v>15.886137571706753</v>
      </c>
      <c r="U16" s="454">
        <v>15.415763312368973</v>
      </c>
      <c r="V16" s="454">
        <v>15.475122925311199</v>
      </c>
      <c r="W16" s="454">
        <v>15.508460030943786</v>
      </c>
      <c r="X16" s="454">
        <v>15.453437563195143</v>
      </c>
      <c r="Y16" s="454">
        <v>11.222414333333333</v>
      </c>
      <c r="Z16" s="190" t="s">
        <v>74</v>
      </c>
    </row>
    <row r="17" spans="1:26" ht="18.75" customHeight="1">
      <c r="A17" s="163" t="s">
        <v>77</v>
      </c>
      <c r="B17" s="453">
        <v>5.06</v>
      </c>
      <c r="C17" s="453">
        <v>5.19</v>
      </c>
      <c r="D17" s="453">
        <v>4.928204681924985</v>
      </c>
      <c r="E17" s="453">
        <v>4.268159417184487</v>
      </c>
      <c r="F17" s="453">
        <v>4.026184831592662</v>
      </c>
      <c r="G17" s="453">
        <v>4.066066701958709</v>
      </c>
      <c r="H17" s="453">
        <v>4.352567206281709</v>
      </c>
      <c r="I17" s="453">
        <v>4.150150104821803</v>
      </c>
      <c r="J17" s="453">
        <v>4.401109128630704</v>
      </c>
      <c r="K17" s="453">
        <v>4.413144301186179</v>
      </c>
      <c r="L17" s="453">
        <v>4.234345601617795</v>
      </c>
      <c r="M17" s="454">
        <v>4.325476204819276</v>
      </c>
      <c r="N17" s="454">
        <v>11.57</v>
      </c>
      <c r="O17" s="454">
        <v>11.7</v>
      </c>
      <c r="P17" s="454">
        <v>11.099263006173343</v>
      </c>
      <c r="Q17" s="454">
        <v>9.891150632097707</v>
      </c>
      <c r="R17" s="454">
        <v>9.268605234774624</v>
      </c>
      <c r="S17" s="454">
        <v>9.323028057173108</v>
      </c>
      <c r="T17" s="454">
        <v>9.90974159254776</v>
      </c>
      <c r="U17" s="454">
        <v>10.088748768343816</v>
      </c>
      <c r="V17" s="454">
        <v>10.565406690871368</v>
      </c>
      <c r="W17" s="454">
        <v>10.457043243940173</v>
      </c>
      <c r="X17" s="454">
        <v>9.612274140546004</v>
      </c>
      <c r="Y17" s="454">
        <v>9.637524748995983</v>
      </c>
      <c r="Z17" s="190" t="s">
        <v>77</v>
      </c>
    </row>
    <row r="18" spans="1:26" ht="18.75" customHeight="1">
      <c r="A18" s="163" t="s">
        <v>80</v>
      </c>
      <c r="B18" s="453">
        <v>6.17</v>
      </c>
      <c r="C18" s="453">
        <v>6.39</v>
      </c>
      <c r="D18" s="453">
        <v>6.161778783395701</v>
      </c>
      <c r="E18" s="453">
        <v>6.666916648810799</v>
      </c>
      <c r="F18" s="453">
        <v>6.753593473014247</v>
      </c>
      <c r="G18" s="453">
        <v>6.686077289571203</v>
      </c>
      <c r="H18" s="453">
        <v>6.8024124792118394</v>
      </c>
      <c r="I18" s="453">
        <v>6.265426100628931</v>
      </c>
      <c r="J18" s="453">
        <v>6.335203941908711</v>
      </c>
      <c r="K18" s="453">
        <v>6.366318927282104</v>
      </c>
      <c r="L18" s="453">
        <v>6.04620222446916</v>
      </c>
      <c r="M18" s="454">
        <v>6.08479969879518</v>
      </c>
      <c r="N18" s="454">
        <v>13.6</v>
      </c>
      <c r="O18" s="454">
        <v>13.92</v>
      </c>
      <c r="P18" s="454">
        <v>13.433357809143075</v>
      </c>
      <c r="Q18" s="454">
        <v>13.48550996357403</v>
      </c>
      <c r="R18" s="454">
        <v>13.491051119677925</v>
      </c>
      <c r="S18" s="454">
        <v>13.476124933827423</v>
      </c>
      <c r="T18" s="454">
        <v>13.51805168149045</v>
      </c>
      <c r="U18" s="454">
        <v>12.720689989517819</v>
      </c>
      <c r="V18" s="454">
        <v>12.750695331950205</v>
      </c>
      <c r="W18" s="454">
        <v>10.84748906652914</v>
      </c>
      <c r="X18" s="454">
        <v>10.288012891809908</v>
      </c>
      <c r="Y18" s="454">
        <v>10.296848192771083</v>
      </c>
      <c r="Z18" s="190" t="s">
        <v>80</v>
      </c>
    </row>
    <row r="19" spans="1:26" ht="18.75" customHeight="1">
      <c r="A19" s="163" t="s">
        <v>83</v>
      </c>
      <c r="B19" s="453">
        <v>4.18</v>
      </c>
      <c r="C19" s="453">
        <v>4.32</v>
      </c>
      <c r="D19" s="453">
        <v>4.245605256287529</v>
      </c>
      <c r="E19" s="453">
        <v>3.7802656953074782</v>
      </c>
      <c r="F19" s="453">
        <v>3.8343905512483714</v>
      </c>
      <c r="G19" s="453">
        <v>3.972472207517205</v>
      </c>
      <c r="H19" s="453">
        <v>3.9455402816664216</v>
      </c>
      <c r="I19" s="453">
        <v>4.1131693920335435</v>
      </c>
      <c r="J19" s="453">
        <v>4.300672717842323</v>
      </c>
      <c r="K19" s="453">
        <v>4.1126244455905105</v>
      </c>
      <c r="L19" s="453">
        <v>4.303785743174923</v>
      </c>
      <c r="M19" s="454">
        <v>4.355823092369477</v>
      </c>
      <c r="N19" s="454">
        <v>10.6</v>
      </c>
      <c r="O19" s="454">
        <v>10.8</v>
      </c>
      <c r="P19" s="454">
        <v>10.626961464197333</v>
      </c>
      <c r="Q19" s="454">
        <v>11.75755303192629</v>
      </c>
      <c r="R19" s="454">
        <v>11.770340548679561</v>
      </c>
      <c r="S19" s="454">
        <v>11.713260984647961</v>
      </c>
      <c r="T19" s="454">
        <v>11.797484342929321</v>
      </c>
      <c r="U19" s="454">
        <v>11.849513731656184</v>
      </c>
      <c r="V19" s="454">
        <v>12.207881249999998</v>
      </c>
      <c r="W19" s="454">
        <v>12.147518540484786</v>
      </c>
      <c r="X19" s="454">
        <v>12.228629373104145</v>
      </c>
      <c r="Y19" s="454">
        <v>11.322846611445785</v>
      </c>
      <c r="Z19" s="190" t="s">
        <v>83</v>
      </c>
    </row>
    <row r="20" spans="1:26" ht="18.75" customHeight="1">
      <c r="A20" s="163" t="s">
        <v>86</v>
      </c>
      <c r="B20" s="453">
        <v>5.83</v>
      </c>
      <c r="C20" s="453">
        <v>5.87</v>
      </c>
      <c r="D20" s="453">
        <v>5.861326255330258</v>
      </c>
      <c r="E20" s="453">
        <v>6.457574458967216</v>
      </c>
      <c r="F20" s="453">
        <v>6.767689711881423</v>
      </c>
      <c r="G20" s="453">
        <v>6.96379036527263</v>
      </c>
      <c r="H20" s="453">
        <v>6.893985643012021</v>
      </c>
      <c r="I20" s="453">
        <v>6.771106184486373</v>
      </c>
      <c r="J20" s="453">
        <v>6.812405394190869</v>
      </c>
      <c r="K20" s="453">
        <v>6.884562351727695</v>
      </c>
      <c r="L20" s="453">
        <v>6.603326592517693</v>
      </c>
      <c r="M20" s="454">
        <v>6.5038852409638555</v>
      </c>
      <c r="N20" s="454">
        <v>16.06</v>
      </c>
      <c r="O20" s="454">
        <v>15.9</v>
      </c>
      <c r="P20" s="454">
        <v>15.877240216474942</v>
      </c>
      <c r="Q20" s="454">
        <v>15.199458967216628</v>
      </c>
      <c r="R20" s="454">
        <v>15.455426460066427</v>
      </c>
      <c r="S20" s="454">
        <v>15.584568554790897</v>
      </c>
      <c r="T20" s="454">
        <v>15.765564970264727</v>
      </c>
      <c r="U20" s="454">
        <v>16.027113705450734</v>
      </c>
      <c r="V20" s="454">
        <v>16.08167352178423</v>
      </c>
      <c r="W20" s="454">
        <v>16.112387390407424</v>
      </c>
      <c r="X20" s="454">
        <v>15.502436450960563</v>
      </c>
      <c r="Y20" s="454">
        <v>15.518577434738956</v>
      </c>
      <c r="Z20" s="190" t="s">
        <v>433</v>
      </c>
    </row>
    <row r="21" spans="1:26" ht="18.75" customHeight="1">
      <c r="A21" s="163" t="s">
        <v>89</v>
      </c>
      <c r="B21" s="453">
        <v>2.86</v>
      </c>
      <c r="C21" s="453">
        <v>2.96</v>
      </c>
      <c r="D21" s="453">
        <v>2.863980506483335</v>
      </c>
      <c r="E21" s="453">
        <v>2.0722091279194346</v>
      </c>
      <c r="F21" s="453">
        <v>2.146045577839004</v>
      </c>
      <c r="G21" s="453">
        <v>2.1802011646373747</v>
      </c>
      <c r="H21" s="453">
        <v>2.202597730669642</v>
      </c>
      <c r="I21" s="453">
        <v>2.242838679245283</v>
      </c>
      <c r="J21" s="453">
        <v>2.219572717842323</v>
      </c>
      <c r="K21" s="453">
        <v>2.2000302217637957</v>
      </c>
      <c r="L21" s="453">
        <v>2.25414924165824</v>
      </c>
      <c r="M21" s="454">
        <v>2.151445080321285</v>
      </c>
      <c r="N21" s="454">
        <v>8.61</v>
      </c>
      <c r="O21" s="454">
        <v>8.76</v>
      </c>
      <c r="P21" s="454">
        <v>8.457752032851976</v>
      </c>
      <c r="Q21" s="454">
        <v>7.983715448896508</v>
      </c>
      <c r="R21" s="454">
        <v>7.995605651249961</v>
      </c>
      <c r="S21" s="454">
        <v>8.032901005823188</v>
      </c>
      <c r="T21" s="454">
        <v>8.293563496658072</v>
      </c>
      <c r="U21" s="454">
        <v>8.1730231918239</v>
      </c>
      <c r="V21" s="454">
        <v>8.174824792531119</v>
      </c>
      <c r="W21" s="454">
        <v>7.989943888602373</v>
      </c>
      <c r="X21" s="454">
        <v>8.07229120323559</v>
      </c>
      <c r="Y21" s="454">
        <v>7.95605843373494</v>
      </c>
      <c r="Z21" s="190" t="s">
        <v>434</v>
      </c>
    </row>
    <row r="22" spans="1:26" ht="18.75" customHeight="1">
      <c r="A22" s="163" t="s">
        <v>19</v>
      </c>
      <c r="B22" s="453">
        <v>7.05</v>
      </c>
      <c r="C22" s="453">
        <v>6.21</v>
      </c>
      <c r="D22" s="453">
        <v>6.105756679140198</v>
      </c>
      <c r="E22" s="453">
        <v>7.063745446753803</v>
      </c>
      <c r="F22" s="453">
        <v>7.020460904295081</v>
      </c>
      <c r="G22" s="453">
        <v>6.942297511911064</v>
      </c>
      <c r="H22" s="453">
        <v>6.710418289371197</v>
      </c>
      <c r="I22" s="453">
        <v>6.373667400419287</v>
      </c>
      <c r="J22" s="453">
        <v>6.521376244813276</v>
      </c>
      <c r="K22" s="453">
        <v>6.465572253739039</v>
      </c>
      <c r="L22" s="453">
        <v>6.521060566228512</v>
      </c>
      <c r="M22" s="454">
        <v>5.918041064257028</v>
      </c>
      <c r="N22" s="454">
        <v>17.1</v>
      </c>
      <c r="O22" s="454">
        <v>17.48</v>
      </c>
      <c r="P22" s="454">
        <v>17.187647874683854</v>
      </c>
      <c r="Q22" s="454">
        <v>17.369161131347763</v>
      </c>
      <c r="R22" s="454">
        <v>17.33033969437118</v>
      </c>
      <c r="S22" s="454">
        <v>17.3928798305982</v>
      </c>
      <c r="T22" s="454">
        <v>17.131914109783697</v>
      </c>
      <c r="U22" s="454">
        <v>16.825912683438155</v>
      </c>
      <c r="V22" s="454">
        <v>16.89644719917012</v>
      </c>
      <c r="W22" s="454">
        <v>16.8259687209902</v>
      </c>
      <c r="X22" s="454">
        <v>16.643990293225478</v>
      </c>
      <c r="Y22" s="454">
        <v>16.17658253012048</v>
      </c>
      <c r="Z22" s="190" t="s">
        <v>65</v>
      </c>
    </row>
    <row r="23" spans="1:26" ht="18.75" customHeight="1">
      <c r="A23" s="163" t="s">
        <v>69</v>
      </c>
      <c r="B23" s="453">
        <v>5.49</v>
      </c>
      <c r="C23" s="453">
        <v>5.54</v>
      </c>
      <c r="D23" s="453">
        <v>5.449917326603429</v>
      </c>
      <c r="E23" s="453">
        <v>5.810263552603386</v>
      </c>
      <c r="F23" s="453">
        <v>5.858055146195084</v>
      </c>
      <c r="G23" s="453">
        <v>5.969507676019058</v>
      </c>
      <c r="H23" s="453">
        <v>5.962570785003054</v>
      </c>
      <c r="I23" s="453">
        <v>5.470133018867926</v>
      </c>
      <c r="J23" s="453">
        <v>5.543740352697094</v>
      </c>
      <c r="K23" s="453">
        <v>5.46659927797834</v>
      </c>
      <c r="L23" s="453">
        <v>5.713330434782607</v>
      </c>
      <c r="M23" s="454">
        <v>6.537416064257028</v>
      </c>
      <c r="N23" s="454">
        <v>18.29</v>
      </c>
      <c r="O23" s="454">
        <v>18.42</v>
      </c>
      <c r="P23" s="454">
        <v>18.139675287590766</v>
      </c>
      <c r="Q23" s="454">
        <v>18.48880437111635</v>
      </c>
      <c r="R23" s="454">
        <v>18.529521694093525</v>
      </c>
      <c r="S23" s="454">
        <v>18.741265219692963</v>
      </c>
      <c r="T23" s="454">
        <v>18.470159465291303</v>
      </c>
      <c r="U23" s="454">
        <v>16.248764255765195</v>
      </c>
      <c r="V23" s="454">
        <v>16.33893259854771</v>
      </c>
      <c r="W23" s="454">
        <v>16.035391954615783</v>
      </c>
      <c r="X23" s="454">
        <v>15.492992391304345</v>
      </c>
      <c r="Y23" s="454">
        <v>15.529223719879518</v>
      </c>
      <c r="Z23" s="190" t="s">
        <v>435</v>
      </c>
    </row>
    <row r="24" spans="1:26" ht="18.75" customHeight="1">
      <c r="A24" s="163" t="s">
        <v>72</v>
      </c>
      <c r="B24" s="453">
        <v>6.99</v>
      </c>
      <c r="C24" s="453">
        <v>6.69</v>
      </c>
      <c r="D24" s="453">
        <v>6.803367853102428</v>
      </c>
      <c r="E24" s="453">
        <v>6.912577673023355</v>
      </c>
      <c r="F24" s="453">
        <v>6.960765468486363</v>
      </c>
      <c r="G24" s="453">
        <v>7.040974060349391</v>
      </c>
      <c r="H24" s="453">
        <v>7.180388607035345</v>
      </c>
      <c r="I24" s="453">
        <v>5.928236792452831</v>
      </c>
      <c r="J24" s="453">
        <v>6.5160306016597485</v>
      </c>
      <c r="K24" s="453">
        <v>6.523325219185147</v>
      </c>
      <c r="L24" s="453">
        <v>1.079678968655207</v>
      </c>
      <c r="M24" s="454">
        <v>1.087194135490394</v>
      </c>
      <c r="N24" s="454">
        <v>19.53</v>
      </c>
      <c r="O24" s="454">
        <v>19.35</v>
      </c>
      <c r="P24" s="454">
        <v>19.33972423921025</v>
      </c>
      <c r="Q24" s="454">
        <v>19.39524855367474</v>
      </c>
      <c r="R24" s="454">
        <v>19.401904039810773</v>
      </c>
      <c r="S24" s="454">
        <v>19.52517204870302</v>
      </c>
      <c r="T24" s="454">
        <v>19.70175253934004</v>
      </c>
      <c r="U24" s="454">
        <v>17.06550822851153</v>
      </c>
      <c r="V24" s="454">
        <v>18.54413890041493</v>
      </c>
      <c r="W24" s="454">
        <v>18.48769530685921</v>
      </c>
      <c r="X24" s="454">
        <v>17.276316430738117</v>
      </c>
      <c r="Y24" s="454">
        <v>17.286161299292214</v>
      </c>
      <c r="Z24" s="190" t="s">
        <v>436</v>
      </c>
    </row>
    <row r="25" spans="1:26" ht="18.75" customHeight="1">
      <c r="A25" s="163" t="s">
        <v>75</v>
      </c>
      <c r="B25" s="453">
        <v>6</v>
      </c>
      <c r="C25" s="453">
        <v>6.23</v>
      </c>
      <c r="D25" s="453">
        <v>6.122835262379254</v>
      </c>
      <c r="E25" s="453">
        <v>5.805442468395116</v>
      </c>
      <c r="F25" s="453">
        <v>6.188889600820145</v>
      </c>
      <c r="G25" s="453">
        <v>6.269560614081525</v>
      </c>
      <c r="H25" s="453">
        <v>6.020672378586616</v>
      </c>
      <c r="I25" s="453">
        <v>6.007288259958071</v>
      </c>
      <c r="J25" s="453">
        <v>6.096397614107882</v>
      </c>
      <c r="K25" s="453">
        <v>2.554009902011346</v>
      </c>
      <c r="L25" s="453">
        <v>2.6658801820020215</v>
      </c>
      <c r="M25" s="454">
        <v>2.526950502008032</v>
      </c>
      <c r="N25" s="454">
        <v>17.39</v>
      </c>
      <c r="O25" s="454">
        <v>17.86</v>
      </c>
      <c r="P25" s="454">
        <v>17.569035381142747</v>
      </c>
      <c r="Q25" s="454">
        <v>17.169246839511466</v>
      </c>
      <c r="R25" s="454">
        <v>17.573817583802317</v>
      </c>
      <c r="S25" s="454">
        <v>17.74131815775543</v>
      </c>
      <c r="T25" s="454">
        <v>17.700699963159835</v>
      </c>
      <c r="U25" s="454">
        <v>17.67111933962264</v>
      </c>
      <c r="V25" s="454">
        <v>17.777733013485474</v>
      </c>
      <c r="W25" s="454">
        <v>16.20581431150077</v>
      </c>
      <c r="X25" s="454">
        <v>16.331209049544988</v>
      </c>
      <c r="Y25" s="454">
        <v>16.15999123995984</v>
      </c>
      <c r="Z25" s="190" t="s">
        <v>75</v>
      </c>
    </row>
    <row r="26" spans="1:26" ht="18.75" customHeight="1">
      <c r="A26" s="163" t="s">
        <v>78</v>
      </c>
      <c r="B26" s="453">
        <v>5.8</v>
      </c>
      <c r="C26" s="453">
        <v>5.99</v>
      </c>
      <c r="D26" s="453">
        <v>5.935405969889479</v>
      </c>
      <c r="E26" s="453">
        <v>6.12674094707521</v>
      </c>
      <c r="F26" s="453">
        <v>6.111253497362296</v>
      </c>
      <c r="G26" s="453">
        <v>6.132451032292218</v>
      </c>
      <c r="H26" s="453">
        <v>6.244342462581311</v>
      </c>
      <c r="I26" s="453">
        <v>6.371382075471699</v>
      </c>
      <c r="J26" s="453">
        <v>5.618065352697094</v>
      </c>
      <c r="K26" s="453">
        <v>5.866679112944818</v>
      </c>
      <c r="L26" s="453">
        <v>5.921149848331647</v>
      </c>
      <c r="M26" s="454">
        <v>5.649993473895583</v>
      </c>
      <c r="N26" s="454">
        <v>16.61</v>
      </c>
      <c r="O26" s="454">
        <v>16.96</v>
      </c>
      <c r="P26" s="454">
        <v>16.798319327731093</v>
      </c>
      <c r="Q26" s="454">
        <v>16.97367152346261</v>
      </c>
      <c r="R26" s="454">
        <v>16.571393483762805</v>
      </c>
      <c r="S26" s="454">
        <v>16.50841715193224</v>
      </c>
      <c r="T26" s="454">
        <v>16.64225567075417</v>
      </c>
      <c r="U26" s="454">
        <v>16.58894006813417</v>
      </c>
      <c r="V26" s="454">
        <v>15.475559828838174</v>
      </c>
      <c r="W26" s="454">
        <v>14.98234584837545</v>
      </c>
      <c r="X26" s="454">
        <v>15.055634732052575</v>
      </c>
      <c r="Y26" s="454">
        <v>15.074592520080321</v>
      </c>
      <c r="Z26" s="190" t="s">
        <v>437</v>
      </c>
    </row>
    <row r="27" spans="1:26" ht="18.75" customHeight="1">
      <c r="A27" s="163" t="s">
        <v>81</v>
      </c>
      <c r="B27" s="453">
        <v>6.88</v>
      </c>
      <c r="C27" s="453">
        <v>7.14</v>
      </c>
      <c r="D27" s="453">
        <v>7.022017230876339</v>
      </c>
      <c r="E27" s="453">
        <v>5.798157274480395</v>
      </c>
      <c r="F27" s="453">
        <v>5.779457935541744</v>
      </c>
      <c r="G27" s="453">
        <v>5.831656961355215</v>
      </c>
      <c r="H27" s="453">
        <v>6.360019367197861</v>
      </c>
      <c r="I27" s="453">
        <v>6.596694339622642</v>
      </c>
      <c r="J27" s="453">
        <v>6.628186307053941</v>
      </c>
      <c r="K27" s="453">
        <v>6.689939969056215</v>
      </c>
      <c r="L27" s="453">
        <v>6.408934277047522</v>
      </c>
      <c r="M27" s="454">
        <v>6.627775935288168</v>
      </c>
      <c r="N27" s="454">
        <v>14.81</v>
      </c>
      <c r="O27" s="454">
        <v>15.23</v>
      </c>
      <c r="P27" s="454">
        <v>14.97729188762884</v>
      </c>
      <c r="Q27" s="454">
        <v>15.11517034497536</v>
      </c>
      <c r="R27" s="454">
        <v>15.125369755347437</v>
      </c>
      <c r="S27" s="454">
        <v>15.056405505558498</v>
      </c>
      <c r="T27" s="454">
        <v>15.538524288195358</v>
      </c>
      <c r="U27" s="454">
        <v>15.226678642557653</v>
      </c>
      <c r="V27" s="454">
        <v>15.271037577800827</v>
      </c>
      <c r="W27" s="454">
        <v>15.296179551315115</v>
      </c>
      <c r="X27" s="454">
        <v>14.825745778564203</v>
      </c>
      <c r="Y27" s="454">
        <v>14.825745778564203</v>
      </c>
      <c r="Z27" s="190" t="s">
        <v>438</v>
      </c>
    </row>
    <row r="28" spans="1:26" ht="18.75" customHeight="1">
      <c r="A28" s="163" t="s">
        <v>84</v>
      </c>
      <c r="B28" s="453">
        <v>5.48</v>
      </c>
      <c r="C28" s="453">
        <v>5.36</v>
      </c>
      <c r="D28" s="453">
        <v>5.249869463058046</v>
      </c>
      <c r="E28" s="453">
        <v>4.219412899078638</v>
      </c>
      <c r="F28" s="453">
        <v>4.26197646355268</v>
      </c>
      <c r="G28" s="453">
        <v>4.286394917946004</v>
      </c>
      <c r="H28" s="453">
        <v>4.223627981390649</v>
      </c>
      <c r="I28" s="453">
        <v>4.282906708595388</v>
      </c>
      <c r="J28" s="453">
        <v>4.420332883817426</v>
      </c>
      <c r="K28" s="453">
        <v>4.447693862815885</v>
      </c>
      <c r="L28" s="453">
        <v>4.259796966632963</v>
      </c>
      <c r="M28" s="454">
        <v>4.345169261880686</v>
      </c>
      <c r="N28" s="454">
        <v>12.44</v>
      </c>
      <c r="O28" s="454">
        <v>12.01</v>
      </c>
      <c r="P28" s="454">
        <v>11.759103641456583</v>
      </c>
      <c r="Q28" s="454">
        <v>11.653471180629955</v>
      </c>
      <c r="R28" s="454">
        <v>11.670333073481201</v>
      </c>
      <c r="S28" s="454">
        <v>11.659475913181579</v>
      </c>
      <c r="T28" s="454">
        <v>11.465843902952477</v>
      </c>
      <c r="U28" s="454">
        <v>11.058531603773584</v>
      </c>
      <c r="V28" s="454">
        <v>11.336849818464728</v>
      </c>
      <c r="W28" s="454">
        <v>11.3616948942754</v>
      </c>
      <c r="X28" s="454">
        <v>11.094490495449948</v>
      </c>
      <c r="Y28" s="454">
        <v>11.094490495449948</v>
      </c>
      <c r="Z28" s="190" t="s">
        <v>84</v>
      </c>
    </row>
    <row r="29" spans="1:26" ht="18.75" customHeight="1">
      <c r="A29" s="163" t="s">
        <v>87</v>
      </c>
      <c r="B29" s="453">
        <v>6.59</v>
      </c>
      <c r="C29" s="453">
        <v>6.62</v>
      </c>
      <c r="D29" s="453">
        <v>6.5137934035332</v>
      </c>
      <c r="E29" s="453">
        <v>4.964216841654168</v>
      </c>
      <c r="F29" s="453">
        <v>5.011212917280708</v>
      </c>
      <c r="G29" s="453">
        <v>5.272631021704606</v>
      </c>
      <c r="H29" s="453">
        <v>5.446287602888238</v>
      </c>
      <c r="I29" s="453">
        <v>5.422452830188679</v>
      </c>
      <c r="J29" s="453">
        <v>5.51423651452282</v>
      </c>
      <c r="K29" s="453">
        <v>5.630147498710675</v>
      </c>
      <c r="L29" s="453">
        <v>5.097587765419616</v>
      </c>
      <c r="M29" s="454">
        <v>4.996789156626505</v>
      </c>
      <c r="N29" s="454">
        <v>17.56</v>
      </c>
      <c r="O29" s="454">
        <v>17.73</v>
      </c>
      <c r="P29" s="454">
        <v>17.438198580403036</v>
      </c>
      <c r="Q29" s="454">
        <v>17.463359760017145</v>
      </c>
      <c r="R29" s="454">
        <v>17.31704452014566</v>
      </c>
      <c r="S29" s="454">
        <v>17.671095817893065</v>
      </c>
      <c r="T29" s="454">
        <v>17.841166254407664</v>
      </c>
      <c r="U29" s="454">
        <v>17.961095911949688</v>
      </c>
      <c r="V29" s="454">
        <v>18.052339730290456</v>
      </c>
      <c r="W29" s="454">
        <v>18.103331433728727</v>
      </c>
      <c r="X29" s="454">
        <v>17.058426693629926</v>
      </c>
      <c r="Y29" s="454">
        <v>16.504328915662647</v>
      </c>
      <c r="Z29" s="190" t="s">
        <v>439</v>
      </c>
    </row>
    <row r="30" spans="1:26" ht="18.75" customHeight="1">
      <c r="A30" s="163" t="s">
        <v>90</v>
      </c>
      <c r="B30" s="453">
        <v>3.27</v>
      </c>
      <c r="C30" s="453">
        <v>3.42</v>
      </c>
      <c r="D30" s="453">
        <v>3.367853102427987</v>
      </c>
      <c r="E30" s="453">
        <v>3.9018641525605315</v>
      </c>
      <c r="F30" s="453">
        <v>4.104995621622776</v>
      </c>
      <c r="G30" s="453">
        <v>4.283748014822658</v>
      </c>
      <c r="H30" s="453">
        <v>4.3365682167442055</v>
      </c>
      <c r="I30" s="453">
        <v>4.045025157232705</v>
      </c>
      <c r="J30" s="453">
        <v>4.07913692946058</v>
      </c>
      <c r="K30" s="453">
        <v>4.019197524497164</v>
      </c>
      <c r="L30" s="453">
        <v>2.4569585439838217</v>
      </c>
      <c r="M30" s="454">
        <v>2.5968975903614457</v>
      </c>
      <c r="N30" s="454">
        <v>14.68</v>
      </c>
      <c r="O30" s="454">
        <v>15.02</v>
      </c>
      <c r="P30" s="454">
        <v>14.768703597944032</v>
      </c>
      <c r="Q30" s="454">
        <v>14.922862652667668</v>
      </c>
      <c r="R30" s="454">
        <v>14.940251807396175</v>
      </c>
      <c r="S30" s="454">
        <v>15.008999470619376</v>
      </c>
      <c r="T30" s="454">
        <v>15.137098047471186</v>
      </c>
      <c r="U30" s="454">
        <v>14.73411320754717</v>
      </c>
      <c r="V30" s="454">
        <v>14.805889522821571</v>
      </c>
      <c r="W30" s="454">
        <v>14.84404538421867</v>
      </c>
      <c r="X30" s="454">
        <v>13.326394843276034</v>
      </c>
      <c r="Y30" s="454">
        <v>13.604360441767069</v>
      </c>
      <c r="Z30" s="190" t="s">
        <v>440</v>
      </c>
    </row>
    <row r="31" spans="1:26" ht="18.75" customHeight="1">
      <c r="A31" s="163" t="s">
        <v>67</v>
      </c>
      <c r="B31" s="453">
        <v>5.58</v>
      </c>
      <c r="C31" s="453">
        <v>5.79</v>
      </c>
      <c r="D31" s="453">
        <v>5.69347750413367</v>
      </c>
      <c r="E31" s="453">
        <v>3.723269766445254</v>
      </c>
      <c r="F31" s="453">
        <v>3.3198778325964846</v>
      </c>
      <c r="G31" s="453">
        <v>3.3265219692959245</v>
      </c>
      <c r="H31" s="453">
        <v>3.384207313222323</v>
      </c>
      <c r="I31" s="453">
        <v>3.454060901467506</v>
      </c>
      <c r="J31" s="453">
        <v>3.463051556016597</v>
      </c>
      <c r="K31" s="453">
        <v>3.4990119649303764</v>
      </c>
      <c r="L31" s="453">
        <v>3.451365419615773</v>
      </c>
      <c r="M31" s="454">
        <v>3.4704899598393575</v>
      </c>
      <c r="N31" s="454">
        <v>14.88</v>
      </c>
      <c r="O31" s="454">
        <v>15.33</v>
      </c>
      <c r="P31" s="454">
        <v>15.081803595224498</v>
      </c>
      <c r="Q31" s="454">
        <v>14.747937647310907</v>
      </c>
      <c r="R31" s="454">
        <v>14.01271317663894</v>
      </c>
      <c r="S31" s="454">
        <v>13.993356273160403</v>
      </c>
      <c r="T31" s="454">
        <v>14.136992789853167</v>
      </c>
      <c r="U31" s="454">
        <v>14.252662762054507</v>
      </c>
      <c r="V31" s="454">
        <v>14.212677334024892</v>
      </c>
      <c r="W31" s="454">
        <v>14.259667148014444</v>
      </c>
      <c r="X31" s="454">
        <v>13.844791051567237</v>
      </c>
      <c r="Y31" s="454">
        <v>13.096472941767068</v>
      </c>
      <c r="Z31" s="190" t="s">
        <v>67</v>
      </c>
    </row>
    <row r="32" spans="1:26" ht="18.75" customHeight="1">
      <c r="A32" s="163" t="s">
        <v>70</v>
      </c>
      <c r="B32" s="453">
        <v>5.6</v>
      </c>
      <c r="C32" s="453">
        <v>5.89</v>
      </c>
      <c r="D32" s="453">
        <v>5.946827952310504</v>
      </c>
      <c r="E32" s="453">
        <v>5.657595886008143</v>
      </c>
      <c r="F32" s="453">
        <v>5.512483714572521</v>
      </c>
      <c r="G32" s="453">
        <v>5.5020645844362095</v>
      </c>
      <c r="H32" s="453">
        <v>5.595751847251753</v>
      </c>
      <c r="I32" s="453">
        <v>3.3732435010482176</v>
      </c>
      <c r="J32" s="453">
        <v>3.4798080912863063</v>
      </c>
      <c r="K32" s="453">
        <v>3.592030015471893</v>
      </c>
      <c r="L32" s="453">
        <v>3.7337352881698678</v>
      </c>
      <c r="M32" s="454">
        <v>3.77515281124498</v>
      </c>
      <c r="N32" s="454">
        <v>16.53</v>
      </c>
      <c r="O32" s="454">
        <v>17</v>
      </c>
      <c r="P32" s="454">
        <v>16.901308096053956</v>
      </c>
      <c r="Q32" s="454">
        <v>16.43379044353975</v>
      </c>
      <c r="R32" s="454">
        <v>15.791169654966202</v>
      </c>
      <c r="S32" s="454">
        <v>15.681286394917946</v>
      </c>
      <c r="T32" s="454">
        <v>15.817088574285567</v>
      </c>
      <c r="U32" s="454">
        <v>14.706715277777779</v>
      </c>
      <c r="V32" s="454">
        <v>14.771836747925308</v>
      </c>
      <c r="W32" s="454">
        <v>14.808269210933473</v>
      </c>
      <c r="X32" s="454">
        <v>14.371929903943375</v>
      </c>
      <c r="Y32" s="454">
        <v>14.39216066767068</v>
      </c>
      <c r="Z32" s="190" t="s">
        <v>70</v>
      </c>
    </row>
    <row r="33" spans="1:26" ht="18.75" customHeight="1">
      <c r="A33" s="163" t="s">
        <v>73</v>
      </c>
      <c r="B33" s="453">
        <v>4.51</v>
      </c>
      <c r="C33" s="453">
        <v>4.53</v>
      </c>
      <c r="D33" s="453">
        <v>4.454899486554695</v>
      </c>
      <c r="E33" s="453">
        <v>3.3700449967859445</v>
      </c>
      <c r="F33" s="453">
        <v>3.3953781422865807</v>
      </c>
      <c r="G33" s="453">
        <v>2.6575966119640024</v>
      </c>
      <c r="H33" s="453">
        <v>2.512578152958761</v>
      </c>
      <c r="I33" s="453">
        <v>2.2596669811320758</v>
      </c>
      <c r="J33" s="453">
        <v>2.366989107883817</v>
      </c>
      <c r="K33" s="453">
        <v>2.3391484270242393</v>
      </c>
      <c r="L33" s="453">
        <v>2.3561551061678463</v>
      </c>
      <c r="M33" s="454">
        <v>2.2874588353413654</v>
      </c>
      <c r="N33" s="454">
        <v>17.92</v>
      </c>
      <c r="O33" s="454">
        <v>17.68</v>
      </c>
      <c r="P33" s="454">
        <v>17.391585760517803</v>
      </c>
      <c r="Q33" s="454">
        <v>16.60906363831155</v>
      </c>
      <c r="R33" s="454">
        <v>16.533964097690166</v>
      </c>
      <c r="S33" s="454">
        <v>15.053096876654315</v>
      </c>
      <c r="T33" s="454">
        <v>15.102520919951584</v>
      </c>
      <c r="U33" s="454">
        <v>15.443992269392034</v>
      </c>
      <c r="V33" s="454">
        <v>15.592881275933607</v>
      </c>
      <c r="W33" s="454">
        <v>15.244661861784426</v>
      </c>
      <c r="X33" s="454">
        <v>15.370720626895853</v>
      </c>
      <c r="Y33" s="454">
        <v>15.125858860441765</v>
      </c>
      <c r="Z33" s="190" t="s">
        <v>73</v>
      </c>
    </row>
    <row r="34" spans="1:26" ht="18.75" customHeight="1">
      <c r="A34" s="163" t="s">
        <v>76</v>
      </c>
      <c r="B34" s="453">
        <v>5.53</v>
      </c>
      <c r="C34" s="453">
        <v>5.43</v>
      </c>
      <c r="D34" s="453">
        <v>5.3367853102427985</v>
      </c>
      <c r="E34" s="453">
        <v>5.342082708377974</v>
      </c>
      <c r="F34" s="453">
        <v>5.324854232075351</v>
      </c>
      <c r="G34" s="453">
        <v>4.067125463208047</v>
      </c>
      <c r="H34" s="453">
        <v>4.091952087236596</v>
      </c>
      <c r="I34" s="453">
        <v>4.274388679245282</v>
      </c>
      <c r="J34" s="453">
        <v>4.27826213692946</v>
      </c>
      <c r="K34" s="453">
        <v>4.227414853017019</v>
      </c>
      <c r="L34" s="453">
        <v>4.473027300303336</v>
      </c>
      <c r="M34" s="454">
        <v>3.9652934738955823</v>
      </c>
      <c r="N34" s="454">
        <v>16.91</v>
      </c>
      <c r="O34" s="454">
        <v>16.9</v>
      </c>
      <c r="P34" s="454">
        <v>16.61621930325528</v>
      </c>
      <c r="Q34" s="454">
        <v>16.48591172059139</v>
      </c>
      <c r="R34" s="454">
        <v>16.432568371367857</v>
      </c>
      <c r="S34" s="454">
        <v>16.92027527792483</v>
      </c>
      <c r="T34" s="454">
        <v>17.106968054312933</v>
      </c>
      <c r="U34" s="454">
        <v>17.190240225366875</v>
      </c>
      <c r="V34" s="454">
        <v>17.220938018672193</v>
      </c>
      <c r="W34" s="454">
        <v>17.17207764311501</v>
      </c>
      <c r="X34" s="454">
        <v>17.268600859453993</v>
      </c>
      <c r="Y34" s="454">
        <v>17.229271285140562</v>
      </c>
      <c r="Z34" s="190" t="s">
        <v>76</v>
      </c>
    </row>
    <row r="35" spans="1:26" ht="18.75" customHeight="1">
      <c r="A35" s="163" t="s">
        <v>20</v>
      </c>
      <c r="B35" s="453">
        <v>6.51</v>
      </c>
      <c r="C35" s="453">
        <v>6.75</v>
      </c>
      <c r="D35" s="453">
        <v>6.636389348185537</v>
      </c>
      <c r="E35" s="453">
        <v>6.488965073923292</v>
      </c>
      <c r="F35" s="453">
        <v>6.52837402020461</v>
      </c>
      <c r="G35" s="453">
        <v>6.9119110640550545</v>
      </c>
      <c r="H35" s="453">
        <v>6.729259204681809</v>
      </c>
      <c r="I35" s="453">
        <v>6.617573899371071</v>
      </c>
      <c r="J35" s="453">
        <v>6.327391078838172</v>
      </c>
      <c r="K35" s="453">
        <v>6.022867663744198</v>
      </c>
      <c r="L35" s="453">
        <v>5.910829019211323</v>
      </c>
      <c r="M35" s="454">
        <v>5.789290662650603</v>
      </c>
      <c r="N35" s="454">
        <v>16.82</v>
      </c>
      <c r="O35" s="454">
        <v>17.27</v>
      </c>
      <c r="P35" s="454">
        <v>16.98539610018765</v>
      </c>
      <c r="Q35" s="454">
        <v>16.623982215556033</v>
      </c>
      <c r="R35" s="454">
        <v>16.570192112597848</v>
      </c>
      <c r="S35" s="454">
        <v>17.26225516146109</v>
      </c>
      <c r="T35" s="454">
        <v>17.304826061786223</v>
      </c>
      <c r="U35" s="454">
        <v>16.309740880503142</v>
      </c>
      <c r="V35" s="454">
        <v>16.221713952282155</v>
      </c>
      <c r="W35" s="454">
        <v>16.1591008509541</v>
      </c>
      <c r="X35" s="454">
        <v>16.1399731041456</v>
      </c>
      <c r="Y35" s="454">
        <v>15.622577710843375</v>
      </c>
      <c r="Z35" s="190" t="s">
        <v>79</v>
      </c>
    </row>
    <row r="36" spans="1:26" ht="18.75" customHeight="1">
      <c r="A36" s="163" t="s">
        <v>21</v>
      </c>
      <c r="B36" s="453">
        <v>6.34</v>
      </c>
      <c r="C36" s="453">
        <v>6.4</v>
      </c>
      <c r="D36" s="453">
        <v>6.297319641458533</v>
      </c>
      <c r="E36" s="453">
        <v>5.27405185343904</v>
      </c>
      <c r="F36" s="453">
        <v>5.320582644539844</v>
      </c>
      <c r="G36" s="453">
        <v>5.397035468501853</v>
      </c>
      <c r="H36" s="453">
        <v>4.805906995347662</v>
      </c>
      <c r="I36" s="453">
        <v>4.166459014675052</v>
      </c>
      <c r="J36" s="453">
        <v>4.410052800829875</v>
      </c>
      <c r="K36" s="453">
        <v>5.01438844765343</v>
      </c>
      <c r="L36" s="453">
        <v>4.519320728008088</v>
      </c>
      <c r="M36" s="454">
        <v>5.421942366026288</v>
      </c>
      <c r="N36" s="454">
        <v>18.37</v>
      </c>
      <c r="O36" s="454">
        <v>18.5</v>
      </c>
      <c r="P36" s="454">
        <v>18.145059965733864</v>
      </c>
      <c r="Q36" s="454">
        <v>19.187888365116777</v>
      </c>
      <c r="R36" s="454">
        <v>19.21117969308972</v>
      </c>
      <c r="S36" s="454">
        <v>18.90013234515617</v>
      </c>
      <c r="T36" s="454">
        <v>19.0591547813273</v>
      </c>
      <c r="U36" s="454">
        <v>19.377088443396225</v>
      </c>
      <c r="V36" s="454">
        <v>19.461045202282154</v>
      </c>
      <c r="W36" s="454">
        <v>19.504070835482207</v>
      </c>
      <c r="X36" s="454">
        <v>19.6565701718908</v>
      </c>
      <c r="Y36" s="454">
        <v>19.62645940343781</v>
      </c>
      <c r="Z36" s="190" t="s">
        <v>82</v>
      </c>
    </row>
    <row r="37" spans="1:26" ht="18.75" customHeight="1">
      <c r="A37" s="163" t="s">
        <v>22</v>
      </c>
      <c r="B37" s="453">
        <v>4.51</v>
      </c>
      <c r="C37" s="453">
        <v>3.76</v>
      </c>
      <c r="D37" s="453">
        <v>3.456727003742059</v>
      </c>
      <c r="E37" s="453">
        <v>2.215984572530534</v>
      </c>
      <c r="F37" s="453">
        <v>1.9311847248029732</v>
      </c>
      <c r="G37" s="453">
        <v>1.7611434621492854</v>
      </c>
      <c r="H37" s="453">
        <v>1.8996694945582386</v>
      </c>
      <c r="I37" s="453">
        <v>1.5482037735849057</v>
      </c>
      <c r="J37" s="453">
        <v>1.714101037344398</v>
      </c>
      <c r="K37" s="453">
        <v>1.7894219700876741</v>
      </c>
      <c r="L37" s="453">
        <v>2.0779937310414556</v>
      </c>
      <c r="M37" s="454">
        <v>1.6016191767068273</v>
      </c>
      <c r="N37" s="454">
        <v>20.26</v>
      </c>
      <c r="O37" s="454">
        <v>19.56</v>
      </c>
      <c r="P37" s="454">
        <v>18.11707595659623</v>
      </c>
      <c r="Q37" s="454">
        <v>17.522980501392762</v>
      </c>
      <c r="R37" s="454">
        <v>16.911461614856425</v>
      </c>
      <c r="S37" s="454">
        <v>16.936103758602435</v>
      </c>
      <c r="T37" s="454">
        <v>17.069812115151834</v>
      </c>
      <c r="U37" s="454">
        <v>16.9808732966457</v>
      </c>
      <c r="V37" s="454">
        <v>17.041576270746887</v>
      </c>
      <c r="W37" s="454">
        <v>17.04070242392986</v>
      </c>
      <c r="X37" s="454">
        <v>17.199586577350857</v>
      </c>
      <c r="Y37" s="454">
        <v>17.014032254016062</v>
      </c>
      <c r="Z37" s="190" t="s">
        <v>85</v>
      </c>
    </row>
    <row r="38" spans="1:26" ht="18.75" customHeight="1">
      <c r="A38" s="163" t="s">
        <v>23</v>
      </c>
      <c r="B38" s="453">
        <v>8.02</v>
      </c>
      <c r="C38" s="453">
        <v>7.3</v>
      </c>
      <c r="D38" s="453">
        <v>7.136019493516666</v>
      </c>
      <c r="E38" s="453">
        <v>7.054746089565032</v>
      </c>
      <c r="F38" s="453">
        <v>7.11069819098268</v>
      </c>
      <c r="G38" s="453">
        <v>7.206140815246162</v>
      </c>
      <c r="H38" s="453">
        <v>7.055238616508431</v>
      </c>
      <c r="I38" s="453">
        <v>6.55763605870021</v>
      </c>
      <c r="J38" s="453">
        <v>6.488582780082987</v>
      </c>
      <c r="K38" s="453">
        <v>6.30089963898917</v>
      </c>
      <c r="L38" s="453">
        <v>6.4722620829120325</v>
      </c>
      <c r="M38" s="454">
        <v>5.938637148594378</v>
      </c>
      <c r="N38" s="454">
        <v>18.77</v>
      </c>
      <c r="O38" s="454">
        <v>18.88</v>
      </c>
      <c r="P38" s="454">
        <v>18.52283049141987</v>
      </c>
      <c r="Q38" s="454">
        <v>18.69961967002357</v>
      </c>
      <c r="R38" s="454">
        <v>18.71095543713892</v>
      </c>
      <c r="S38" s="454">
        <v>18.85029115934357</v>
      </c>
      <c r="T38" s="454">
        <v>18.2963265091311</v>
      </c>
      <c r="U38" s="454">
        <v>18.692088259958073</v>
      </c>
      <c r="V38" s="454">
        <v>18.66770549792531</v>
      </c>
      <c r="W38" s="454">
        <v>18.60307346570397</v>
      </c>
      <c r="X38" s="454">
        <v>18.708080965621836</v>
      </c>
      <c r="Y38" s="454">
        <v>18.253627986947787</v>
      </c>
      <c r="Z38" s="190" t="s">
        <v>88</v>
      </c>
    </row>
    <row r="39" spans="1:26" ht="18.75" customHeight="1">
      <c r="A39" s="163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179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190"/>
    </row>
    <row r="40" spans="1:26" ht="18.75" customHeight="1">
      <c r="A40" s="180" t="s">
        <v>91</v>
      </c>
      <c r="B40" s="453">
        <v>0.27</v>
      </c>
      <c r="C40" s="453">
        <v>0.29</v>
      </c>
      <c r="D40" s="453">
        <v>0.28</v>
      </c>
      <c r="E40" s="453">
        <v>0.24</v>
      </c>
      <c r="F40" s="453">
        <v>0.24561628329168536</v>
      </c>
      <c r="G40" s="453">
        <v>0.25198517734250925</v>
      </c>
      <c r="H40" s="453">
        <v>0.2589310148832705</v>
      </c>
      <c r="I40" s="453">
        <v>0.22666268343815513</v>
      </c>
      <c r="J40" s="453">
        <v>0.23</v>
      </c>
      <c r="K40" s="453">
        <v>0.237349355337803</v>
      </c>
      <c r="L40" s="453">
        <v>0.2002040444893832</v>
      </c>
      <c r="M40" s="454">
        <v>0.2029759036144578</v>
      </c>
      <c r="N40" s="454">
        <v>4.95</v>
      </c>
      <c r="O40" s="454">
        <v>5.16</v>
      </c>
      <c r="P40" s="454">
        <v>5.072475592178619</v>
      </c>
      <c r="Q40" s="454">
        <v>4.709663595457467</v>
      </c>
      <c r="R40" s="454">
        <v>4.73</v>
      </c>
      <c r="S40" s="454">
        <v>4.833245103229221</v>
      </c>
      <c r="T40" s="454">
        <v>4.921319930529973</v>
      </c>
      <c r="U40" s="454">
        <v>4.5696111111111115</v>
      </c>
      <c r="V40" s="454">
        <v>4.64</v>
      </c>
      <c r="W40" s="454">
        <v>4.683509953584322</v>
      </c>
      <c r="X40" s="454">
        <v>4.658802224469159</v>
      </c>
      <c r="Y40" s="454">
        <v>4.695359989959839</v>
      </c>
      <c r="Z40" s="190" t="s">
        <v>92</v>
      </c>
    </row>
    <row r="41" spans="1:26" ht="18.75" customHeight="1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3"/>
      <c r="K41" s="183"/>
      <c r="L41" s="183"/>
      <c r="M41" s="183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190"/>
    </row>
    <row r="42" spans="1:26" s="161" customFormat="1" ht="18.75" customHeight="1" thickBot="1">
      <c r="A42" s="162"/>
      <c r="B42" s="639" t="s">
        <v>124</v>
      </c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1"/>
      <c r="N42" s="639" t="s">
        <v>444</v>
      </c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1"/>
      <c r="Z42" s="190"/>
    </row>
    <row r="43" spans="1:26" s="161" customFormat="1" ht="18.75" customHeight="1">
      <c r="A43" s="162"/>
      <c r="B43" s="189"/>
      <c r="C43" s="189">
        <v>90414</v>
      </c>
      <c r="D43" s="189">
        <v>91927</v>
      </c>
      <c r="E43" s="189">
        <v>93340</v>
      </c>
      <c r="F43" s="189">
        <v>93643</v>
      </c>
      <c r="G43" s="189">
        <v>94450</v>
      </c>
      <c r="H43" s="189">
        <v>95005</v>
      </c>
      <c r="I43" s="189">
        <v>96266</v>
      </c>
      <c r="J43" s="189">
        <v>97275</v>
      </c>
      <c r="K43" s="189">
        <v>97830.47426841574</v>
      </c>
      <c r="L43" s="189">
        <v>99798</v>
      </c>
      <c r="M43" s="189">
        <v>100504.5408678103</v>
      </c>
      <c r="N43" s="189">
        <v>362260</v>
      </c>
      <c r="O43" s="189">
        <v>361655</v>
      </c>
      <c r="P43" s="189">
        <v>367709</v>
      </c>
      <c r="Q43" s="189">
        <v>373360</v>
      </c>
      <c r="R43" s="189">
        <v>374571</v>
      </c>
      <c r="S43" s="189">
        <v>377800</v>
      </c>
      <c r="T43" s="189">
        <v>380020</v>
      </c>
      <c r="U43" s="189">
        <v>385066</v>
      </c>
      <c r="V43" s="189">
        <v>389102</v>
      </c>
      <c r="W43" s="189">
        <v>391321.89707366296</v>
      </c>
      <c r="X43" s="189">
        <v>399192.7346115036</v>
      </c>
      <c r="Y43" s="189">
        <v>402018.1634712412</v>
      </c>
      <c r="Z43" s="190"/>
    </row>
    <row r="44" spans="1:26" s="161" customFormat="1" ht="18.75" customHeight="1">
      <c r="A44" s="162"/>
      <c r="B44" s="642" t="s">
        <v>24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4"/>
      <c r="N44" s="642" t="s">
        <v>404</v>
      </c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4"/>
      <c r="Z44" s="190"/>
    </row>
    <row r="45" spans="1:26" ht="18.75" customHeight="1">
      <c r="A45" s="163" t="s">
        <v>170</v>
      </c>
      <c r="B45" s="453">
        <v>9.03</v>
      </c>
      <c r="C45" s="453">
        <v>8.96</v>
      </c>
      <c r="D45" s="453">
        <v>8.947371283736008</v>
      </c>
      <c r="E45" s="453">
        <v>8.88729376473109</v>
      </c>
      <c r="F45" s="453">
        <v>8.729696827312239</v>
      </c>
      <c r="G45" s="453">
        <v>8.665272631021706</v>
      </c>
      <c r="H45" s="453">
        <v>8.734803431398348</v>
      </c>
      <c r="I45" s="453">
        <v>8.404957704402516</v>
      </c>
      <c r="J45" s="453">
        <v>8.46868096473029</v>
      </c>
      <c r="K45" s="453">
        <v>8.503996389891697</v>
      </c>
      <c r="L45" s="453">
        <v>8.503862184024266</v>
      </c>
      <c r="M45" s="454">
        <v>8.540211144578313</v>
      </c>
      <c r="N45" s="454">
        <v>20.04</v>
      </c>
      <c r="O45" s="454">
        <v>20.1</v>
      </c>
      <c r="P45" s="454">
        <v>19.937423342915185</v>
      </c>
      <c r="Q45" s="454">
        <v>19.021668095136064</v>
      </c>
      <c r="R45" s="454">
        <v>18.65918610890859</v>
      </c>
      <c r="S45" s="454">
        <v>18.500370566437272</v>
      </c>
      <c r="T45" s="454">
        <v>18.639387400663125</v>
      </c>
      <c r="U45" s="454">
        <v>18.30498537735849</v>
      </c>
      <c r="V45" s="454">
        <v>18.40313471213692</v>
      </c>
      <c r="W45" s="454">
        <v>18.453541838576587</v>
      </c>
      <c r="X45" s="454">
        <v>18.38873647623862</v>
      </c>
      <c r="Y45" s="454">
        <v>18.43056029116466</v>
      </c>
      <c r="Z45" s="190" t="s">
        <v>430</v>
      </c>
    </row>
    <row r="46" spans="1:26" ht="18.75" customHeight="1">
      <c r="A46" s="163" t="s">
        <v>68</v>
      </c>
      <c r="B46" s="453">
        <v>12.69</v>
      </c>
      <c r="C46" s="453">
        <v>13.05</v>
      </c>
      <c r="D46" s="453">
        <v>12.826917010236386</v>
      </c>
      <c r="E46" s="453">
        <v>11.806460252839084</v>
      </c>
      <c r="F46" s="453">
        <v>11.588960199908163</v>
      </c>
      <c r="G46" s="453">
        <v>11.70190577024881</v>
      </c>
      <c r="H46" s="453">
        <v>11.820904162938794</v>
      </c>
      <c r="I46" s="453">
        <v>11.920151048218031</v>
      </c>
      <c r="J46" s="453">
        <v>12.002356690871368</v>
      </c>
      <c r="K46" s="453">
        <v>12.048035224342446</v>
      </c>
      <c r="L46" s="453">
        <v>11.665442770475225</v>
      </c>
      <c r="M46" s="454">
        <v>11.67409939759036</v>
      </c>
      <c r="N46" s="454">
        <v>22.53</v>
      </c>
      <c r="O46" s="454">
        <v>23.08</v>
      </c>
      <c r="P46" s="454">
        <v>22.696140154306807</v>
      </c>
      <c r="Q46" s="454">
        <v>21.523234947503752</v>
      </c>
      <c r="R46" s="454">
        <v>21.225388511123395</v>
      </c>
      <c r="S46" s="454">
        <v>21.36003176283748</v>
      </c>
      <c r="T46" s="454">
        <v>21.48501394663439</v>
      </c>
      <c r="U46" s="454">
        <v>21.56128776205451</v>
      </c>
      <c r="V46" s="454">
        <v>21.62878060165975</v>
      </c>
      <c r="W46" s="454">
        <v>21.662549587416194</v>
      </c>
      <c r="X46" s="454">
        <v>20.87877427957532</v>
      </c>
      <c r="Y46" s="454">
        <v>21.673349096385543</v>
      </c>
      <c r="Z46" s="190" t="s">
        <v>431</v>
      </c>
    </row>
    <row r="47" spans="1:26" ht="18.75" customHeight="1">
      <c r="A47" s="163" t="s">
        <v>71</v>
      </c>
      <c r="B47" s="453">
        <v>12.44</v>
      </c>
      <c r="C47" s="453">
        <v>12.87</v>
      </c>
      <c r="D47" s="453">
        <v>12.660806944640857</v>
      </c>
      <c r="E47" s="453">
        <v>11.904649667880868</v>
      </c>
      <c r="F47" s="453">
        <v>11.793513663594718</v>
      </c>
      <c r="G47" s="453">
        <v>11.144044467972474</v>
      </c>
      <c r="H47" s="453">
        <v>11.26209146887006</v>
      </c>
      <c r="I47" s="453">
        <v>10.932890670859539</v>
      </c>
      <c r="J47" s="453">
        <v>11.024874999999998</v>
      </c>
      <c r="K47" s="453">
        <v>11.075792160907683</v>
      </c>
      <c r="L47" s="453">
        <v>9.501675935288167</v>
      </c>
      <c r="M47" s="454">
        <v>9.549817269076305</v>
      </c>
      <c r="N47" s="454">
        <v>20.57</v>
      </c>
      <c r="O47" s="454">
        <v>21.09</v>
      </c>
      <c r="P47" s="454">
        <v>20.743359558781535</v>
      </c>
      <c r="Q47" s="454">
        <v>19.951146346689523</v>
      </c>
      <c r="R47" s="454">
        <v>19.72161486073401</v>
      </c>
      <c r="S47" s="454">
        <v>18.552938062466914</v>
      </c>
      <c r="T47" s="454">
        <v>18.694687121730432</v>
      </c>
      <c r="U47" s="454">
        <v>18.235984145702304</v>
      </c>
      <c r="V47" s="454">
        <v>18.2755203319502</v>
      </c>
      <c r="W47" s="454">
        <v>18.294759515214025</v>
      </c>
      <c r="X47" s="454">
        <v>16.960929929221432</v>
      </c>
      <c r="Y47" s="454">
        <v>16.971869979919678</v>
      </c>
      <c r="Z47" s="190" t="s">
        <v>432</v>
      </c>
    </row>
    <row r="48" spans="1:26" ht="18.75" customHeight="1">
      <c r="A48" s="163" t="s">
        <v>74</v>
      </c>
      <c r="B48" s="453">
        <v>8.8</v>
      </c>
      <c r="C48" s="453">
        <v>9.39</v>
      </c>
      <c r="D48" s="453">
        <v>9.493837501495753</v>
      </c>
      <c r="E48" s="453">
        <v>10.395221769873583</v>
      </c>
      <c r="F48" s="453">
        <v>10.422295313050629</v>
      </c>
      <c r="G48" s="453">
        <v>10.438538909475914</v>
      </c>
      <c r="H48" s="453">
        <v>10.516446502815642</v>
      </c>
      <c r="I48" s="453">
        <v>10.278560587002096</v>
      </c>
      <c r="J48" s="453">
        <v>10.34032427385892</v>
      </c>
      <c r="K48" s="453">
        <v>10.374681382155751</v>
      </c>
      <c r="L48" s="453">
        <v>10.337863498483314</v>
      </c>
      <c r="M48" s="454">
        <v>8.906813485943776</v>
      </c>
      <c r="N48" s="454">
        <v>17.13</v>
      </c>
      <c r="O48" s="454">
        <v>18.3</v>
      </c>
      <c r="P48" s="454">
        <v>18.300993448623775</v>
      </c>
      <c r="Q48" s="454">
        <v>19.064107028069426</v>
      </c>
      <c r="R48" s="454">
        <v>19.079707185019664</v>
      </c>
      <c r="S48" s="454">
        <v>19.102448385389096</v>
      </c>
      <c r="T48" s="454">
        <v>19.204581337824326</v>
      </c>
      <c r="U48" s="454">
        <v>18.555436215932914</v>
      </c>
      <c r="V48" s="454">
        <v>18.602581172199166</v>
      </c>
      <c r="W48" s="454">
        <v>18.62584244455905</v>
      </c>
      <c r="X48" s="454">
        <v>18.53440546006066</v>
      </c>
      <c r="Y48" s="454">
        <v>12.486693528112449</v>
      </c>
      <c r="Z48" s="190" t="s">
        <v>74</v>
      </c>
    </row>
    <row r="49" spans="1:26" ht="18.75" customHeight="1">
      <c r="A49" s="163" t="s">
        <v>77</v>
      </c>
      <c r="B49" s="453">
        <v>8.25</v>
      </c>
      <c r="C49" s="453">
        <v>8.39</v>
      </c>
      <c r="D49" s="453">
        <v>7.960555658294082</v>
      </c>
      <c r="E49" s="453">
        <v>6.786533104778231</v>
      </c>
      <c r="F49" s="453">
        <v>6.358670696154546</v>
      </c>
      <c r="G49" s="453">
        <v>6.40926416093171</v>
      </c>
      <c r="H49" s="453">
        <v>6.8195358139045315</v>
      </c>
      <c r="I49" s="453">
        <v>6.973721016771489</v>
      </c>
      <c r="J49" s="453">
        <v>7.318905082987551</v>
      </c>
      <c r="K49" s="453">
        <v>7.260263280041259</v>
      </c>
      <c r="L49" s="453">
        <v>6.705482760364003</v>
      </c>
      <c r="M49" s="454">
        <v>6.735267821285142</v>
      </c>
      <c r="N49" s="454">
        <v>13.47</v>
      </c>
      <c r="O49" s="454">
        <v>13.56</v>
      </c>
      <c r="P49" s="454">
        <v>12.864588574117034</v>
      </c>
      <c r="Q49" s="454">
        <v>11.787845511034927</v>
      </c>
      <c r="R49" s="454">
        <v>11.042419194224859</v>
      </c>
      <c r="S49" s="454">
        <v>11.065550555849658</v>
      </c>
      <c r="T49" s="454">
        <v>11.724869743697703</v>
      </c>
      <c r="U49" s="454">
        <v>11.899323427672956</v>
      </c>
      <c r="V49" s="454">
        <v>12.439183117219915</v>
      </c>
      <c r="W49" s="454">
        <v>12.297369597730789</v>
      </c>
      <c r="X49" s="454">
        <v>11.263205990899896</v>
      </c>
      <c r="Y49" s="454">
        <v>11.273296611445783</v>
      </c>
      <c r="Z49" s="190" t="s">
        <v>77</v>
      </c>
    </row>
    <row r="50" spans="1:26" ht="18.75" customHeight="1">
      <c r="A50" s="163" t="s">
        <v>80</v>
      </c>
      <c r="B50" s="453">
        <v>10.46</v>
      </c>
      <c r="C50" s="453">
        <v>10.79</v>
      </c>
      <c r="D50" s="453">
        <v>10.412773178717897</v>
      </c>
      <c r="E50" s="453">
        <v>10.447718020141417</v>
      </c>
      <c r="F50" s="453">
        <v>10.47285969052679</v>
      </c>
      <c r="G50" s="453">
        <v>10.344362096347274</v>
      </c>
      <c r="H50" s="453">
        <v>10.463028261670441</v>
      </c>
      <c r="I50" s="453">
        <v>9.788202568134171</v>
      </c>
      <c r="J50" s="453">
        <v>9.845235477178422</v>
      </c>
      <c r="K50" s="453">
        <v>9.634421248066015</v>
      </c>
      <c r="L50" s="453">
        <v>8.361124115267945</v>
      </c>
      <c r="M50" s="454">
        <v>8.383501807228916</v>
      </c>
      <c r="N50" s="454">
        <v>15.6</v>
      </c>
      <c r="O50" s="454">
        <v>15.96</v>
      </c>
      <c r="P50" s="454">
        <v>15.396821943438969</v>
      </c>
      <c r="Q50" s="454">
        <v>14.986768802228415</v>
      </c>
      <c r="R50" s="454">
        <v>14.99241799285049</v>
      </c>
      <c r="S50" s="454">
        <v>15.002210164107995</v>
      </c>
      <c r="T50" s="454">
        <v>15.01576232829851</v>
      </c>
      <c r="U50" s="454">
        <v>14.042308988469603</v>
      </c>
      <c r="V50" s="454">
        <v>14.038327126556013</v>
      </c>
      <c r="W50" s="454">
        <v>11.488508651366683</v>
      </c>
      <c r="X50" s="454">
        <v>11.25485163043478</v>
      </c>
      <c r="Y50" s="454">
        <v>11.260262374497993</v>
      </c>
      <c r="Z50" s="190" t="s">
        <v>80</v>
      </c>
    </row>
    <row r="51" spans="1:26" ht="18.75" customHeight="1">
      <c r="A51" s="163" t="s">
        <v>83</v>
      </c>
      <c r="B51" s="453">
        <v>7.72</v>
      </c>
      <c r="C51" s="453">
        <v>7.9</v>
      </c>
      <c r="D51" s="453">
        <v>7.769262567036888</v>
      </c>
      <c r="E51" s="453">
        <v>8.447450182129849</v>
      </c>
      <c r="F51" s="453">
        <v>8.461283811924009</v>
      </c>
      <c r="G51" s="453">
        <v>8.44134462678666</v>
      </c>
      <c r="H51" s="453">
        <v>8.517288563759802</v>
      </c>
      <c r="I51" s="453">
        <v>8.593808647798742</v>
      </c>
      <c r="J51" s="453">
        <v>8.86600617219917</v>
      </c>
      <c r="K51" s="453">
        <v>8.757036152656008</v>
      </c>
      <c r="L51" s="453">
        <v>8.874009201213346</v>
      </c>
      <c r="M51" s="454">
        <v>8.333106074297188</v>
      </c>
      <c r="N51" s="454">
        <v>13.14</v>
      </c>
      <c r="O51" s="454">
        <v>13.33</v>
      </c>
      <c r="P51" s="454">
        <v>13.114677639111362</v>
      </c>
      <c r="Q51" s="454">
        <v>13.566477394471825</v>
      </c>
      <c r="R51" s="454">
        <v>13.57081834952519</v>
      </c>
      <c r="S51" s="454">
        <v>13.451045526733722</v>
      </c>
      <c r="T51" s="454">
        <v>13.504473448765856</v>
      </c>
      <c r="U51" s="454">
        <v>13.520748493186582</v>
      </c>
      <c r="V51" s="454">
        <v>13.908643879668048</v>
      </c>
      <c r="W51" s="454">
        <v>13.89483962093863</v>
      </c>
      <c r="X51" s="454">
        <v>13.919316456016176</v>
      </c>
      <c r="Y51" s="454">
        <v>13.531465725401606</v>
      </c>
      <c r="Z51" s="190" t="s">
        <v>83</v>
      </c>
    </row>
    <row r="52" spans="1:26" ht="18.75" customHeight="1">
      <c r="A52" s="163" t="s">
        <v>86</v>
      </c>
      <c r="B52" s="453">
        <v>10.87</v>
      </c>
      <c r="C52" s="453">
        <v>10.77</v>
      </c>
      <c r="D52" s="453">
        <v>10.758264710041663</v>
      </c>
      <c r="E52" s="453">
        <v>10.720216413113349</v>
      </c>
      <c r="F52" s="453">
        <v>10.924628642824343</v>
      </c>
      <c r="G52" s="453">
        <v>11.033986236103761</v>
      </c>
      <c r="H52" s="453">
        <v>11.17009631072049</v>
      </c>
      <c r="I52" s="453">
        <v>11.40034350104822</v>
      </c>
      <c r="J52" s="453">
        <v>11.481978890041491</v>
      </c>
      <c r="K52" s="453">
        <v>11.527236358947913</v>
      </c>
      <c r="L52" s="453">
        <v>11.089780990899897</v>
      </c>
      <c r="M52" s="454">
        <v>11.136959487951808</v>
      </c>
      <c r="N52" s="454">
        <v>20.42</v>
      </c>
      <c r="O52" s="454">
        <v>20.1</v>
      </c>
      <c r="P52" s="454">
        <v>20.075807227998226</v>
      </c>
      <c r="Q52" s="454">
        <v>18.88961056353118</v>
      </c>
      <c r="R52" s="454">
        <v>19.207173005918772</v>
      </c>
      <c r="S52" s="454">
        <v>19.31506087877184</v>
      </c>
      <c r="T52" s="454">
        <v>19.493645071312038</v>
      </c>
      <c r="U52" s="454">
        <v>19.777357914046124</v>
      </c>
      <c r="V52" s="454">
        <v>19.826733454356845</v>
      </c>
      <c r="W52" s="454">
        <v>19.851048607529652</v>
      </c>
      <c r="X52" s="454">
        <v>18.986718301314454</v>
      </c>
      <c r="Y52" s="454">
        <v>18.998594327309238</v>
      </c>
      <c r="Z52" s="190" t="s">
        <v>433</v>
      </c>
    </row>
    <row r="53" spans="1:26" ht="18.75" customHeight="1">
      <c r="A53" s="163" t="s">
        <v>89</v>
      </c>
      <c r="B53" s="453">
        <v>5.7</v>
      </c>
      <c r="C53" s="453">
        <v>5.85</v>
      </c>
      <c r="D53" s="453">
        <v>5.6423031318328665</v>
      </c>
      <c r="E53" s="453">
        <v>4.848457253053354</v>
      </c>
      <c r="F53" s="453">
        <v>4.820168085174546</v>
      </c>
      <c r="G53" s="453">
        <v>4.847644256220223</v>
      </c>
      <c r="H53" s="453">
        <v>5.015578127466976</v>
      </c>
      <c r="I53" s="453">
        <v>4.962842819706498</v>
      </c>
      <c r="J53" s="453">
        <v>4.959471836099584</v>
      </c>
      <c r="K53" s="453">
        <v>4.85150464156782</v>
      </c>
      <c r="L53" s="453">
        <v>4.949989888776541</v>
      </c>
      <c r="M53" s="454">
        <v>4.849084387550199</v>
      </c>
      <c r="N53" s="454">
        <v>11.27</v>
      </c>
      <c r="O53" s="454">
        <v>11.4</v>
      </c>
      <c r="P53" s="454">
        <v>11.008596471666454</v>
      </c>
      <c r="Q53" s="454">
        <v>10.421818084422542</v>
      </c>
      <c r="R53" s="454">
        <v>10.425006207100925</v>
      </c>
      <c r="S53" s="454">
        <v>10.398901535203812</v>
      </c>
      <c r="T53" s="454">
        <v>10.674188200621021</v>
      </c>
      <c r="U53" s="454">
        <v>10.449012067610063</v>
      </c>
      <c r="V53" s="454">
        <v>10.440041078838172</v>
      </c>
      <c r="W53" s="454">
        <v>10.176788035069624</v>
      </c>
      <c r="X53" s="454">
        <v>10.192407444388268</v>
      </c>
      <c r="Y53" s="454">
        <v>10.087243235441766</v>
      </c>
      <c r="Z53" s="190" t="s">
        <v>434</v>
      </c>
    </row>
    <row r="54" spans="1:26" ht="18.75" customHeight="1">
      <c r="A54" s="163" t="s">
        <v>19</v>
      </c>
      <c r="B54" s="453">
        <v>12.22</v>
      </c>
      <c r="C54" s="453">
        <v>12.36</v>
      </c>
      <c r="D54" s="453">
        <v>12.154862010073211</v>
      </c>
      <c r="E54" s="453">
        <v>12.328101564173988</v>
      </c>
      <c r="F54" s="453">
        <v>12.231934047392759</v>
      </c>
      <c r="G54" s="453">
        <v>12.211964002117524</v>
      </c>
      <c r="H54" s="453">
        <v>11.843218777959057</v>
      </c>
      <c r="I54" s="453">
        <v>11.359571226415095</v>
      </c>
      <c r="J54" s="453">
        <v>11.462806535269706</v>
      </c>
      <c r="K54" s="453">
        <v>11.411474883960803</v>
      </c>
      <c r="L54" s="453">
        <v>11.357270829120322</v>
      </c>
      <c r="M54" s="454">
        <v>10.895030120481925</v>
      </c>
      <c r="N54" s="454">
        <v>22.58</v>
      </c>
      <c r="O54" s="454">
        <v>23.03</v>
      </c>
      <c r="P54" s="454">
        <v>22.6556597744412</v>
      </c>
      <c r="Q54" s="454">
        <v>22.33357885151061</v>
      </c>
      <c r="R54" s="454">
        <v>22.309815762565705</v>
      </c>
      <c r="S54" s="454">
        <v>22.366119640021175</v>
      </c>
      <c r="T54" s="454">
        <v>22.396860691542553</v>
      </c>
      <c r="U54" s="454">
        <v>22.15029131289308</v>
      </c>
      <c r="V54" s="454">
        <v>22.210697549273853</v>
      </c>
      <c r="W54" s="454">
        <v>22.11119557761733</v>
      </c>
      <c r="X54" s="454">
        <v>21.807523647623857</v>
      </c>
      <c r="Y54" s="454">
        <v>21.271613516566266</v>
      </c>
      <c r="Z54" s="190" t="s">
        <v>65</v>
      </c>
    </row>
    <row r="55" spans="1:26" ht="18.75" customHeight="1">
      <c r="A55" s="163" t="s">
        <v>69</v>
      </c>
      <c r="B55" s="453">
        <v>12.67</v>
      </c>
      <c r="C55" s="453">
        <v>12.76</v>
      </c>
      <c r="D55" s="453">
        <v>12.565513940409238</v>
      </c>
      <c r="E55" s="453">
        <v>12.982804799657167</v>
      </c>
      <c r="F55" s="453">
        <v>13.022169302563993</v>
      </c>
      <c r="G55" s="453">
        <v>13.159396506087877</v>
      </c>
      <c r="H55" s="453">
        <v>13.036366507025948</v>
      </c>
      <c r="I55" s="453">
        <v>11.565769863731655</v>
      </c>
      <c r="J55" s="453">
        <v>11.645226607883814</v>
      </c>
      <c r="K55" s="453">
        <v>11.438000361010829</v>
      </c>
      <c r="L55" s="453">
        <v>10.852351820020221</v>
      </c>
      <c r="M55" s="454">
        <v>10.945027861445784</v>
      </c>
      <c r="N55" s="454">
        <v>24.74</v>
      </c>
      <c r="O55" s="454">
        <v>24.88</v>
      </c>
      <c r="P55" s="454">
        <v>24.51699577655157</v>
      </c>
      <c r="Q55" s="454">
        <v>24.28131026355261</v>
      </c>
      <c r="R55" s="454">
        <v>24.3037501568461</v>
      </c>
      <c r="S55" s="454">
        <v>24.45148226574907</v>
      </c>
      <c r="T55" s="454">
        <v>23.89511078364297</v>
      </c>
      <c r="U55" s="454">
        <v>20.71282192085954</v>
      </c>
      <c r="V55" s="454">
        <v>20.759920837655596</v>
      </c>
      <c r="W55" s="454">
        <v>20.33787288550799</v>
      </c>
      <c r="X55" s="454">
        <v>19.239290533367033</v>
      </c>
      <c r="Y55" s="454">
        <v>19.264030095381525</v>
      </c>
      <c r="Z55" s="190" t="s">
        <v>435</v>
      </c>
    </row>
    <row r="56" spans="1:26" ht="18.75" customHeight="1">
      <c r="A56" s="163" t="s">
        <v>72</v>
      </c>
      <c r="B56" s="453">
        <v>14</v>
      </c>
      <c r="C56" s="453">
        <v>13.6</v>
      </c>
      <c r="D56" s="453">
        <v>13.74394900301326</v>
      </c>
      <c r="E56" s="453">
        <v>13.870152131990572</v>
      </c>
      <c r="F56" s="453">
        <v>13.908567645205729</v>
      </c>
      <c r="G56" s="453">
        <v>14.037480148226575</v>
      </c>
      <c r="H56" s="453">
        <v>14.237934845534447</v>
      </c>
      <c r="I56" s="453">
        <v>12.053686740041929</v>
      </c>
      <c r="J56" s="453">
        <v>13.18872966804979</v>
      </c>
      <c r="K56" s="453">
        <v>13.161491954615784</v>
      </c>
      <c r="L56" s="453">
        <v>11.709130940343778</v>
      </c>
      <c r="M56" s="454">
        <v>11.718950758341757</v>
      </c>
      <c r="N56" s="454">
        <v>23.31</v>
      </c>
      <c r="O56" s="454">
        <v>23.17</v>
      </c>
      <c r="P56" s="454">
        <v>23.137345020111013</v>
      </c>
      <c r="Q56" s="454">
        <v>22.53966680951361</v>
      </c>
      <c r="R56" s="454">
        <v>22.549022748691172</v>
      </c>
      <c r="S56" s="454">
        <v>22.64534145050291</v>
      </c>
      <c r="T56" s="454">
        <v>22.756197042260936</v>
      </c>
      <c r="U56" s="454">
        <v>19.783460770440254</v>
      </c>
      <c r="V56" s="454">
        <v>21.479128293568458</v>
      </c>
      <c r="W56" s="454">
        <v>21.40995702681795</v>
      </c>
      <c r="X56" s="454">
        <v>20.08995731799797</v>
      </c>
      <c r="Y56" s="454">
        <v>20.100566228513646</v>
      </c>
      <c r="Z56" s="190" t="s">
        <v>436</v>
      </c>
    </row>
    <row r="57" spans="1:26" ht="18.75" customHeight="1">
      <c r="A57" s="163" t="s">
        <v>75</v>
      </c>
      <c r="B57" s="453">
        <v>11.68</v>
      </c>
      <c r="C57" s="453">
        <v>12.08</v>
      </c>
      <c r="D57" s="453">
        <v>11.878501419604685</v>
      </c>
      <c r="E57" s="453">
        <v>11.551532033426184</v>
      </c>
      <c r="F57" s="453">
        <v>11.952415023012932</v>
      </c>
      <c r="G57" s="453">
        <v>12.071201694017999</v>
      </c>
      <c r="H57" s="453">
        <v>11.883690332087786</v>
      </c>
      <c r="I57" s="453">
        <v>11.8575643081761</v>
      </c>
      <c r="J57" s="453">
        <v>11.961596161825724</v>
      </c>
      <c r="K57" s="453">
        <v>9.272877462609591</v>
      </c>
      <c r="L57" s="453">
        <v>9.426624469160767</v>
      </c>
      <c r="M57" s="454">
        <v>9.21943418674699</v>
      </c>
      <c r="N57" s="454">
        <v>21.5</v>
      </c>
      <c r="O57" s="454">
        <v>22.01</v>
      </c>
      <c r="P57" s="454">
        <v>21.647348854664966</v>
      </c>
      <c r="Q57" s="454">
        <v>20.88110670666381</v>
      </c>
      <c r="R57" s="454">
        <v>21.057089310170834</v>
      </c>
      <c r="S57" s="454">
        <v>21.161672842773957</v>
      </c>
      <c r="T57" s="454">
        <v>21.17053049839482</v>
      </c>
      <c r="U57" s="454">
        <v>21.16021323375262</v>
      </c>
      <c r="V57" s="454">
        <v>21.205112681535265</v>
      </c>
      <c r="W57" s="454">
        <v>21.432764337287264</v>
      </c>
      <c r="X57" s="454">
        <v>21.512565874620826</v>
      </c>
      <c r="Y57" s="454">
        <v>21.400376355421685</v>
      </c>
      <c r="Z57" s="190" t="s">
        <v>75</v>
      </c>
    </row>
    <row r="58" spans="1:26" ht="18.75" customHeight="1">
      <c r="A58" s="163" t="s">
        <v>78</v>
      </c>
      <c r="B58" s="453">
        <v>11.14</v>
      </c>
      <c r="C58" s="453">
        <v>11.44</v>
      </c>
      <c r="D58" s="453">
        <v>11.336712826481882</v>
      </c>
      <c r="E58" s="453">
        <v>11.657167345189631</v>
      </c>
      <c r="F58" s="453">
        <v>11.402454000832952</v>
      </c>
      <c r="G58" s="453">
        <v>11.363472736897833</v>
      </c>
      <c r="H58" s="453">
        <v>11.452134098205358</v>
      </c>
      <c r="I58" s="453">
        <v>11.449477987421384</v>
      </c>
      <c r="J58" s="453">
        <v>10.657721836099581</v>
      </c>
      <c r="K58" s="453">
        <v>10.342738370293967</v>
      </c>
      <c r="L58" s="453">
        <v>10.436562689585438</v>
      </c>
      <c r="M58" s="454">
        <v>9.784383785140562</v>
      </c>
      <c r="N58" s="454">
        <v>21.74</v>
      </c>
      <c r="O58" s="454">
        <v>22.19</v>
      </c>
      <c r="P58" s="454">
        <v>21.983593004250647</v>
      </c>
      <c r="Q58" s="454">
        <v>21.617005035354623</v>
      </c>
      <c r="R58" s="454">
        <v>21.105971898518572</v>
      </c>
      <c r="S58" s="454">
        <v>20.97490735839068</v>
      </c>
      <c r="T58" s="454">
        <v>21.100534182411455</v>
      </c>
      <c r="U58" s="454">
        <v>20.99865634171908</v>
      </c>
      <c r="V58" s="454">
        <v>19.72737645228215</v>
      </c>
      <c r="W58" s="454">
        <v>19.078181046931405</v>
      </c>
      <c r="X58" s="454">
        <v>19.093659125379165</v>
      </c>
      <c r="Y58" s="454">
        <v>19.117581488453812</v>
      </c>
      <c r="Z58" s="190" t="s">
        <v>437</v>
      </c>
    </row>
    <row r="59" spans="1:26" ht="18.75" customHeight="1">
      <c r="A59" s="163" t="s">
        <v>81</v>
      </c>
      <c r="B59" s="453">
        <v>10.28</v>
      </c>
      <c r="C59" s="453">
        <v>10.66</v>
      </c>
      <c r="D59" s="453">
        <v>10.486962481099134</v>
      </c>
      <c r="E59" s="453">
        <v>10.795157488750803</v>
      </c>
      <c r="F59" s="453">
        <v>10.828465555353842</v>
      </c>
      <c r="G59" s="453">
        <v>10.805717310746427</v>
      </c>
      <c r="H59" s="453">
        <v>11.189568970054207</v>
      </c>
      <c r="I59" s="453">
        <v>11.017447693920337</v>
      </c>
      <c r="J59" s="453">
        <v>11.098069190871366</v>
      </c>
      <c r="K59" s="453">
        <v>11.142744713769986</v>
      </c>
      <c r="L59" s="453">
        <v>10.863925176946408</v>
      </c>
      <c r="M59" s="454">
        <v>10.863925176946408</v>
      </c>
      <c r="N59" s="454">
        <v>17.88</v>
      </c>
      <c r="O59" s="454">
        <v>18.32</v>
      </c>
      <c r="P59" s="454">
        <v>18.01840585898088</v>
      </c>
      <c r="Q59" s="454">
        <v>18.153497964431114</v>
      </c>
      <c r="R59" s="454">
        <v>18.16464702286082</v>
      </c>
      <c r="S59" s="454">
        <v>18.032252514557968</v>
      </c>
      <c r="T59" s="454">
        <v>18.565904426082838</v>
      </c>
      <c r="U59" s="454">
        <v>18.15563419811321</v>
      </c>
      <c r="V59" s="454">
        <v>18.190671096991696</v>
      </c>
      <c r="W59" s="454">
        <v>18.207529538421866</v>
      </c>
      <c r="X59" s="454">
        <v>17.58978656471183</v>
      </c>
      <c r="Y59" s="454">
        <v>17.58978656471183</v>
      </c>
      <c r="Z59" s="190" t="s">
        <v>438</v>
      </c>
    </row>
    <row r="60" spans="1:26" ht="18.75" customHeight="1">
      <c r="A60" s="163" t="s">
        <v>84</v>
      </c>
      <c r="B60" s="453">
        <v>9.19</v>
      </c>
      <c r="C60" s="453">
        <v>8.9</v>
      </c>
      <c r="D60" s="453">
        <v>8.717569375700284</v>
      </c>
      <c r="E60" s="453">
        <v>7.809460038568674</v>
      </c>
      <c r="F60" s="453">
        <v>7.840201616778618</v>
      </c>
      <c r="G60" s="453">
        <v>7.850767601905772</v>
      </c>
      <c r="H60" s="453">
        <v>7.7389084785011315</v>
      </c>
      <c r="I60" s="453">
        <v>7.510772379454927</v>
      </c>
      <c r="J60" s="453">
        <v>7.726818775933607</v>
      </c>
      <c r="K60" s="453">
        <v>7.767518308406396</v>
      </c>
      <c r="L60" s="453">
        <v>7.634607886754297</v>
      </c>
      <c r="M60" s="454">
        <v>7.634607886754297</v>
      </c>
      <c r="N60" s="454">
        <v>15.96</v>
      </c>
      <c r="O60" s="454">
        <v>15.38</v>
      </c>
      <c r="P60" s="454">
        <v>15.053303019507274</v>
      </c>
      <c r="Q60" s="454">
        <v>13.968649560745662</v>
      </c>
      <c r="R60" s="454">
        <v>13.97382605700922</v>
      </c>
      <c r="S60" s="454">
        <v>13.900780836421387</v>
      </c>
      <c r="T60" s="454">
        <v>13.614717646439662</v>
      </c>
      <c r="U60" s="454">
        <v>13.083978747379454</v>
      </c>
      <c r="V60" s="454">
        <v>13.374619268672197</v>
      </c>
      <c r="W60" s="454">
        <v>13.382920912841673</v>
      </c>
      <c r="X60" s="454">
        <v>12.997030131445902</v>
      </c>
      <c r="Y60" s="454">
        <v>12.997030131445902</v>
      </c>
      <c r="Z60" s="190" t="s">
        <v>84</v>
      </c>
    </row>
    <row r="61" spans="1:26" ht="18.75" customHeight="1">
      <c r="A61" s="163" t="s">
        <v>87</v>
      </c>
      <c r="B61" s="453">
        <v>12.19</v>
      </c>
      <c r="C61" s="453">
        <v>12.05</v>
      </c>
      <c r="D61" s="453">
        <v>11.856146725118846</v>
      </c>
      <c r="E61" s="453">
        <v>11.283426183844012</v>
      </c>
      <c r="F61" s="453">
        <v>11.22118044060955</v>
      </c>
      <c r="G61" s="453">
        <v>11.455902593965062</v>
      </c>
      <c r="H61" s="453">
        <v>11.591232040418927</v>
      </c>
      <c r="I61" s="453">
        <v>11.723716981132076</v>
      </c>
      <c r="J61" s="453">
        <v>11.814436773858917</v>
      </c>
      <c r="K61" s="453">
        <v>11.879733883445075</v>
      </c>
      <c r="L61" s="453">
        <v>11.242038270980785</v>
      </c>
      <c r="M61" s="454">
        <v>10.893438152610441</v>
      </c>
      <c r="N61" s="454">
        <v>22.03</v>
      </c>
      <c r="O61" s="454">
        <v>22.52</v>
      </c>
      <c r="P61" s="454">
        <v>22.14822046781558</v>
      </c>
      <c r="Q61" s="454">
        <v>22.160917077351623</v>
      </c>
      <c r="R61" s="454">
        <v>21.95439582882818</v>
      </c>
      <c r="S61" s="454">
        <v>22.29751191106406</v>
      </c>
      <c r="T61" s="454">
        <v>22.410794168727964</v>
      </c>
      <c r="U61" s="454">
        <v>22.468899371069185</v>
      </c>
      <c r="V61" s="454">
        <v>22.51997384595435</v>
      </c>
      <c r="W61" s="454">
        <v>22.54554387570913</v>
      </c>
      <c r="X61" s="454">
        <v>21.126637007077854</v>
      </c>
      <c r="Y61" s="454">
        <v>20.39589437751004</v>
      </c>
      <c r="Z61" s="190" t="s">
        <v>439</v>
      </c>
    </row>
    <row r="62" spans="1:26" ht="18.75" customHeight="1">
      <c r="A62" s="163" t="s">
        <v>90</v>
      </c>
      <c r="B62" s="453">
        <v>8.52</v>
      </c>
      <c r="C62" s="453">
        <v>8.89</v>
      </c>
      <c r="D62" s="453">
        <v>8.748245890761147</v>
      </c>
      <c r="E62" s="453">
        <v>9.081851296335977</v>
      </c>
      <c r="F62" s="453">
        <v>9.09945217474878</v>
      </c>
      <c r="G62" s="453">
        <v>9.183695076760191</v>
      </c>
      <c r="H62" s="453">
        <v>9.288984790274197</v>
      </c>
      <c r="I62" s="453">
        <v>8.755910901467505</v>
      </c>
      <c r="J62" s="453">
        <v>8.841899377593359</v>
      </c>
      <c r="K62" s="453">
        <v>8.898045384218669</v>
      </c>
      <c r="L62" s="453">
        <v>8.253657229524771</v>
      </c>
      <c r="M62" s="454">
        <v>8.464294176706828</v>
      </c>
      <c r="N62" s="454">
        <v>18.32</v>
      </c>
      <c r="O62" s="454">
        <v>18.76</v>
      </c>
      <c r="P62" s="454">
        <v>18.446924062233993</v>
      </c>
      <c r="Q62" s="454">
        <v>18.148703664023998</v>
      </c>
      <c r="R62" s="454">
        <v>18.160508955578514</v>
      </c>
      <c r="S62" s="454">
        <v>18.1638433033351</v>
      </c>
      <c r="T62" s="454">
        <v>18.25219725277617</v>
      </c>
      <c r="U62" s="454">
        <v>18.05562526205451</v>
      </c>
      <c r="V62" s="454">
        <v>18.095002074688793</v>
      </c>
      <c r="W62" s="454">
        <v>18.11347653429603</v>
      </c>
      <c r="X62" s="454">
        <v>16.733520980788672</v>
      </c>
      <c r="Y62" s="454">
        <v>17.04748845381526</v>
      </c>
      <c r="Z62" s="190" t="s">
        <v>440</v>
      </c>
    </row>
    <row r="63" spans="1:26" ht="18.75" customHeight="1">
      <c r="A63" s="163" t="s">
        <v>67</v>
      </c>
      <c r="B63" s="453">
        <v>9.34</v>
      </c>
      <c r="C63" s="453">
        <v>9.67</v>
      </c>
      <c r="D63" s="453">
        <v>9.506945728676016</v>
      </c>
      <c r="E63" s="453">
        <v>8.828637240197128</v>
      </c>
      <c r="F63" s="453">
        <v>8.160834232136947</v>
      </c>
      <c r="G63" s="453">
        <v>8.161090524086818</v>
      </c>
      <c r="H63" s="453">
        <v>8.248407978527446</v>
      </c>
      <c r="I63" s="453">
        <v>8.349642452830189</v>
      </c>
      <c r="J63" s="453">
        <v>8.358889678423235</v>
      </c>
      <c r="K63" s="453">
        <v>8.40428308406395</v>
      </c>
      <c r="L63" s="453">
        <v>8.208967037411524</v>
      </c>
      <c r="M63" s="454">
        <v>8.255447891566265</v>
      </c>
      <c r="N63" s="454">
        <v>20.66</v>
      </c>
      <c r="O63" s="454">
        <v>21.15</v>
      </c>
      <c r="P63" s="454">
        <v>20.7980903377399</v>
      </c>
      <c r="Q63" s="454">
        <v>19.314107028069426</v>
      </c>
      <c r="R63" s="454">
        <v>18.83285144872401</v>
      </c>
      <c r="S63" s="454">
        <v>18.70938327157226</v>
      </c>
      <c r="T63" s="454">
        <v>18.820522604073474</v>
      </c>
      <c r="U63" s="454">
        <v>18.889703943920335</v>
      </c>
      <c r="V63" s="454">
        <v>18.785181146265558</v>
      </c>
      <c r="W63" s="454">
        <v>18.815520048994326</v>
      </c>
      <c r="X63" s="454">
        <v>18.170784112740137</v>
      </c>
      <c r="Y63" s="454">
        <v>16.60887643072289</v>
      </c>
      <c r="Z63" s="190" t="s">
        <v>67</v>
      </c>
    </row>
    <row r="64" spans="1:26" ht="18.75" customHeight="1">
      <c r="A64" s="163" t="s">
        <v>70</v>
      </c>
      <c r="B64" s="453">
        <v>10.94</v>
      </c>
      <c r="C64" s="453">
        <v>11.33</v>
      </c>
      <c r="D64" s="453">
        <v>11.37125110141743</v>
      </c>
      <c r="E64" s="453">
        <v>10.9586458110135</v>
      </c>
      <c r="F64" s="453">
        <v>10.56373674487148</v>
      </c>
      <c r="G64" s="453">
        <v>10.500635256749602</v>
      </c>
      <c r="H64" s="453">
        <v>10.59344245039735</v>
      </c>
      <c r="I64" s="453">
        <v>10.168033962264152</v>
      </c>
      <c r="J64" s="453">
        <v>10.246878319502072</v>
      </c>
      <c r="K64" s="453">
        <v>10.28539427539969</v>
      </c>
      <c r="L64" s="453">
        <v>9.86045</v>
      </c>
      <c r="M64" s="454">
        <v>9.883384287148594</v>
      </c>
      <c r="N64" s="454">
        <v>21.19</v>
      </c>
      <c r="O64" s="454">
        <v>21.75</v>
      </c>
      <c r="P64" s="454">
        <v>21.553130328602236</v>
      </c>
      <c r="Q64" s="454">
        <v>20.4462315191772</v>
      </c>
      <c r="R64" s="454">
        <v>19.84835985700975</v>
      </c>
      <c r="S64" s="454">
        <v>19.632861302276336</v>
      </c>
      <c r="T64" s="454">
        <v>19.737671701489397</v>
      </c>
      <c r="U64" s="454">
        <v>18.521883490566037</v>
      </c>
      <c r="V64" s="454">
        <v>18.569697756742734</v>
      </c>
      <c r="W64" s="454">
        <v>18.59472995100567</v>
      </c>
      <c r="X64" s="454">
        <v>18.057655801314457</v>
      </c>
      <c r="Y64" s="454">
        <v>18.073026694277107</v>
      </c>
      <c r="Z64" s="190" t="s">
        <v>70</v>
      </c>
    </row>
    <row r="65" spans="1:26" ht="18.75" customHeight="1">
      <c r="A65" s="163" t="s">
        <v>73</v>
      </c>
      <c r="B65" s="453">
        <v>11.04</v>
      </c>
      <c r="C65" s="453">
        <v>11</v>
      </c>
      <c r="D65" s="453">
        <v>10.822337289370916</v>
      </c>
      <c r="E65" s="453">
        <v>9.817495178915793</v>
      </c>
      <c r="F65" s="453">
        <v>9.743013359247357</v>
      </c>
      <c r="G65" s="453">
        <v>8.265696135521441</v>
      </c>
      <c r="H65" s="453">
        <v>8.328930056312826</v>
      </c>
      <c r="I65" s="453">
        <v>8.428122589098534</v>
      </c>
      <c r="J65" s="453">
        <v>8.640563952282156</v>
      </c>
      <c r="K65" s="453">
        <v>8.268895822588963</v>
      </c>
      <c r="L65" s="453">
        <v>8.457919464105155</v>
      </c>
      <c r="M65" s="454">
        <v>8.066451455823293</v>
      </c>
      <c r="N65" s="454">
        <v>23.81</v>
      </c>
      <c r="O65" s="454">
        <v>23.99</v>
      </c>
      <c r="P65" s="454">
        <v>23.59320821627972</v>
      </c>
      <c r="Q65" s="454">
        <v>21.99922326976645</v>
      </c>
      <c r="R65" s="454">
        <v>21.917420195370173</v>
      </c>
      <c r="S65" s="454">
        <v>20.2003176283748</v>
      </c>
      <c r="T65" s="454">
        <v>20.196726488079577</v>
      </c>
      <c r="U65" s="454">
        <v>20.71695108752621</v>
      </c>
      <c r="V65" s="454">
        <v>20.814765080394185</v>
      </c>
      <c r="W65" s="454">
        <v>20.46412444559051</v>
      </c>
      <c r="X65" s="454">
        <v>20.536984491911017</v>
      </c>
      <c r="Y65" s="454">
        <v>20.397424159136545</v>
      </c>
      <c r="Z65" s="190" t="s">
        <v>73</v>
      </c>
    </row>
    <row r="66" spans="1:26" ht="18.75" customHeight="1">
      <c r="A66" s="163" t="s">
        <v>76</v>
      </c>
      <c r="B66" s="453">
        <v>12.6</v>
      </c>
      <c r="C66" s="453">
        <v>12.61</v>
      </c>
      <c r="D66" s="453">
        <v>12.396956280526942</v>
      </c>
      <c r="E66" s="453">
        <v>12.315620312834799</v>
      </c>
      <c r="F66" s="453">
        <v>12.275770746345165</v>
      </c>
      <c r="G66" s="453">
        <v>12.588406564319746</v>
      </c>
      <c r="H66" s="453">
        <v>12.748750065786012</v>
      </c>
      <c r="I66" s="453">
        <v>12.816362002096437</v>
      </c>
      <c r="J66" s="453">
        <v>12.823221317427382</v>
      </c>
      <c r="K66" s="453">
        <v>12.808636668385768</v>
      </c>
      <c r="L66" s="453">
        <v>12.8750339231547</v>
      </c>
      <c r="M66" s="454">
        <v>12.56206922690763</v>
      </c>
      <c r="N66" s="454">
        <v>22.61</v>
      </c>
      <c r="O66" s="454">
        <v>22.88</v>
      </c>
      <c r="P66" s="454">
        <v>22.502712742957065</v>
      </c>
      <c r="Q66" s="454">
        <v>21.594988750803516</v>
      </c>
      <c r="R66" s="454">
        <v>21.525171462820133</v>
      </c>
      <c r="S66" s="454">
        <v>22.18160402329275</v>
      </c>
      <c r="T66" s="454">
        <v>22.340679437924322</v>
      </c>
      <c r="U66" s="454">
        <v>22.40013186582809</v>
      </c>
      <c r="V66" s="454">
        <v>22.433261345954353</v>
      </c>
      <c r="W66" s="454">
        <v>22.399129886539455</v>
      </c>
      <c r="X66" s="454">
        <v>22.480920171890798</v>
      </c>
      <c r="Y66" s="454">
        <v>22.451746762048195</v>
      </c>
      <c r="Z66" s="190" t="s">
        <v>76</v>
      </c>
    </row>
    <row r="67" spans="1:26" ht="18.75" customHeight="1">
      <c r="A67" s="163" t="s">
        <v>20</v>
      </c>
      <c r="B67" s="453">
        <v>10.34</v>
      </c>
      <c r="C67" s="453">
        <v>10.67</v>
      </c>
      <c r="D67" s="453">
        <v>10.499254843517138</v>
      </c>
      <c r="E67" s="453">
        <v>9.986393829012213</v>
      </c>
      <c r="F67" s="453">
        <v>9.954080924361671</v>
      </c>
      <c r="G67" s="453">
        <v>10.462519851773425</v>
      </c>
      <c r="H67" s="453">
        <v>10.461923056681227</v>
      </c>
      <c r="I67" s="453">
        <v>9.885692452830188</v>
      </c>
      <c r="J67" s="453">
        <v>9.727528526970952</v>
      </c>
      <c r="K67" s="453">
        <v>9.60651583290356</v>
      </c>
      <c r="L67" s="453">
        <v>9.522117189079877</v>
      </c>
      <c r="M67" s="454">
        <v>9.349776556224898</v>
      </c>
      <c r="N67" s="454">
        <v>20.87</v>
      </c>
      <c r="O67" s="454">
        <v>21.34</v>
      </c>
      <c r="P67" s="454">
        <v>20.98715288448202</v>
      </c>
      <c r="Q67" s="454">
        <v>20.191638097278766</v>
      </c>
      <c r="R67" s="454">
        <v>20.12635788675578</v>
      </c>
      <c r="S67" s="454">
        <v>20.757464266807833</v>
      </c>
      <c r="T67" s="454">
        <v>20.836350718383244</v>
      </c>
      <c r="U67" s="454">
        <v>20.380346095387843</v>
      </c>
      <c r="V67" s="454">
        <v>20.328350103734437</v>
      </c>
      <c r="W67" s="454">
        <v>20.345117560598244</v>
      </c>
      <c r="X67" s="454">
        <v>20.354904524772493</v>
      </c>
      <c r="Y67" s="454">
        <v>19.847722628012047</v>
      </c>
      <c r="Z67" s="190" t="s">
        <v>79</v>
      </c>
    </row>
    <row r="68" spans="1:26" ht="18.75" customHeight="1">
      <c r="A68" s="163" t="s">
        <v>21</v>
      </c>
      <c r="B68" s="453">
        <v>13.16</v>
      </c>
      <c r="C68" s="453">
        <v>13.23</v>
      </c>
      <c r="D68" s="453">
        <v>12.99661688078584</v>
      </c>
      <c r="E68" s="453">
        <v>13.245232483394044</v>
      </c>
      <c r="F68" s="453">
        <v>13.29730999647598</v>
      </c>
      <c r="G68" s="453">
        <v>13.100264690312335</v>
      </c>
      <c r="H68" s="453">
        <v>13.222619862112522</v>
      </c>
      <c r="I68" s="453">
        <v>13.492922064989518</v>
      </c>
      <c r="J68" s="453">
        <v>13.602657209543564</v>
      </c>
      <c r="K68" s="453">
        <v>13.648814543579165</v>
      </c>
      <c r="L68" s="453">
        <v>13.499694590495448</v>
      </c>
      <c r="M68" s="454">
        <v>13.499694590495448</v>
      </c>
      <c r="N68" s="454">
        <v>23.43</v>
      </c>
      <c r="O68" s="454">
        <v>23.55</v>
      </c>
      <c r="P68" s="454">
        <v>23.1236929202168</v>
      </c>
      <c r="Q68" s="454">
        <v>24.477006106706664</v>
      </c>
      <c r="R68" s="454">
        <v>24.500842296921014</v>
      </c>
      <c r="S68" s="454">
        <v>23.991397564849127</v>
      </c>
      <c r="T68" s="454">
        <v>24.075982843008266</v>
      </c>
      <c r="U68" s="454">
        <v>24.33597089884696</v>
      </c>
      <c r="V68" s="454">
        <v>24.348248054979248</v>
      </c>
      <c r="W68" s="454">
        <v>24.352406730273334</v>
      </c>
      <c r="X68" s="454">
        <v>24.367414926693627</v>
      </c>
      <c r="Y68" s="454">
        <v>24.35347429221435</v>
      </c>
      <c r="Z68" s="190" t="s">
        <v>82</v>
      </c>
    </row>
    <row r="69" spans="1:26" ht="18.75" customHeight="1">
      <c r="A69" s="163" t="s">
        <v>22</v>
      </c>
      <c r="B69" s="453">
        <v>13.61</v>
      </c>
      <c r="C69" s="453">
        <v>13.13</v>
      </c>
      <c r="D69" s="453">
        <v>12.147519227212898</v>
      </c>
      <c r="E69" s="453">
        <v>10.833779730019284</v>
      </c>
      <c r="F69" s="453">
        <v>10.241822666937198</v>
      </c>
      <c r="G69" s="453">
        <v>10.16760190577025</v>
      </c>
      <c r="H69" s="453">
        <v>10.280879953686648</v>
      </c>
      <c r="I69" s="453">
        <v>10.089917400419287</v>
      </c>
      <c r="J69" s="453">
        <v>10.189926659751034</v>
      </c>
      <c r="K69" s="453">
        <v>10.218135069623518</v>
      </c>
      <c r="L69" s="453">
        <v>10.42739418604651</v>
      </c>
      <c r="M69" s="454">
        <v>10.135860441767068</v>
      </c>
      <c r="N69" s="454">
        <v>26.06</v>
      </c>
      <c r="O69" s="454">
        <v>25.16</v>
      </c>
      <c r="P69" s="454">
        <v>23.315121468335015</v>
      </c>
      <c r="Q69" s="454">
        <v>22.488482965502463</v>
      </c>
      <c r="R69" s="454">
        <v>22.124844155046706</v>
      </c>
      <c r="S69" s="454">
        <v>22.177739544732663</v>
      </c>
      <c r="T69" s="454">
        <v>22.163899268459556</v>
      </c>
      <c r="U69" s="454">
        <v>22.129892190775678</v>
      </c>
      <c r="V69" s="454">
        <v>22.17618217064315</v>
      </c>
      <c r="W69" s="454">
        <v>22.166840304280562</v>
      </c>
      <c r="X69" s="454">
        <v>22.285525834175935</v>
      </c>
      <c r="Y69" s="454">
        <v>22.168500853413654</v>
      </c>
      <c r="Z69" s="190" t="s">
        <v>85</v>
      </c>
    </row>
    <row r="70" spans="1:26" ht="18.75" customHeight="1">
      <c r="A70" s="163" t="s">
        <v>23</v>
      </c>
      <c r="B70" s="453">
        <v>13.61</v>
      </c>
      <c r="C70" s="453">
        <v>13.71</v>
      </c>
      <c r="D70" s="453">
        <v>13.435497731895964</v>
      </c>
      <c r="E70" s="453">
        <v>13.53433683308335</v>
      </c>
      <c r="F70" s="453">
        <v>13.565616223316212</v>
      </c>
      <c r="G70" s="453">
        <v>13.67289571201694</v>
      </c>
      <c r="H70" s="453">
        <v>13.299984211357296</v>
      </c>
      <c r="I70" s="453">
        <v>13.281217872117399</v>
      </c>
      <c r="J70" s="453">
        <v>13.247994346473025</v>
      </c>
      <c r="K70" s="453">
        <v>13.12489804022692</v>
      </c>
      <c r="L70" s="453">
        <v>13.265020980788671</v>
      </c>
      <c r="M70" s="454">
        <v>12.764746636546183</v>
      </c>
      <c r="N70" s="454">
        <v>24.38</v>
      </c>
      <c r="O70" s="454">
        <v>24.52</v>
      </c>
      <c r="P70" s="454">
        <v>24.069685539380323</v>
      </c>
      <c r="Q70" s="454">
        <v>23.615398007285197</v>
      </c>
      <c r="R70" s="454">
        <v>23.634184173360993</v>
      </c>
      <c r="S70" s="454">
        <v>23.766609317098993</v>
      </c>
      <c r="T70" s="454">
        <v>23.030274722383037</v>
      </c>
      <c r="U70" s="454">
        <v>23.703792885220125</v>
      </c>
      <c r="V70" s="454">
        <v>23.68669901452282</v>
      </c>
      <c r="W70" s="454">
        <v>23.659920564724086</v>
      </c>
      <c r="X70" s="454">
        <v>23.761316721435787</v>
      </c>
      <c r="Y70" s="454">
        <v>23.26780441767068</v>
      </c>
      <c r="Z70" s="190" t="s">
        <v>88</v>
      </c>
    </row>
    <row r="71" spans="1:26" ht="18.75" customHeight="1">
      <c r="A71" s="163"/>
      <c r="B71" s="453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179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190"/>
    </row>
    <row r="72" spans="1:26" ht="18.75" customHeight="1">
      <c r="A72" s="180" t="s">
        <v>91</v>
      </c>
      <c r="B72" s="453">
        <v>1.37</v>
      </c>
      <c r="C72" s="453">
        <v>1.45</v>
      </c>
      <c r="D72" s="453">
        <v>1.4304828831572878</v>
      </c>
      <c r="E72" s="453">
        <v>1.2909792157703022</v>
      </c>
      <c r="F72" s="453">
        <v>1.299616629112694</v>
      </c>
      <c r="G72" s="453">
        <v>1.3266278454208575</v>
      </c>
      <c r="H72" s="453">
        <v>1.3483500868375349</v>
      </c>
      <c r="I72" s="453">
        <v>1.2324134171907757</v>
      </c>
      <c r="J72" s="453">
        <v>1.26</v>
      </c>
      <c r="K72" s="453">
        <v>1.267907581227437</v>
      </c>
      <c r="L72" s="453">
        <v>1.2107434782608693</v>
      </c>
      <c r="M72" s="454">
        <v>1.2264122489959837</v>
      </c>
      <c r="N72" s="454">
        <v>8.47</v>
      </c>
      <c r="O72" s="454">
        <v>8.71</v>
      </c>
      <c r="P72" s="454">
        <v>8.564109118895647</v>
      </c>
      <c r="Q72" s="454">
        <v>8.173076923076923</v>
      </c>
      <c r="R72" s="454">
        <v>8.184830112315154</v>
      </c>
      <c r="S72" s="454">
        <v>8.24907358390683</v>
      </c>
      <c r="T72" s="454">
        <v>8.306931214146624</v>
      </c>
      <c r="U72" s="454">
        <v>8.131523768343817</v>
      </c>
      <c r="V72" s="454">
        <v>8.17</v>
      </c>
      <c r="W72" s="454">
        <v>8.188501650335226</v>
      </c>
      <c r="X72" s="454">
        <v>8.176175859453991</v>
      </c>
      <c r="Y72" s="454">
        <v>8.194430747991968</v>
      </c>
      <c r="Z72" s="190" t="s">
        <v>92</v>
      </c>
    </row>
    <row r="73" spans="1:9" ht="18.75" customHeight="1">
      <c r="A73" s="174"/>
      <c r="B73" s="173"/>
      <c r="C73" s="173"/>
      <c r="D73" s="173"/>
      <c r="E73" s="173"/>
      <c r="F73" s="173"/>
      <c r="G73" s="173"/>
      <c r="H73" s="173"/>
      <c r="I73" s="173"/>
    </row>
    <row r="74" spans="1:9" ht="18.75" customHeight="1">
      <c r="A74" s="158"/>
      <c r="B74" s="173"/>
      <c r="C74" s="173"/>
      <c r="D74" s="173"/>
      <c r="E74" s="173"/>
      <c r="F74" s="173"/>
      <c r="G74" s="173"/>
      <c r="H74" s="173"/>
      <c r="I74" s="173"/>
    </row>
    <row r="75" spans="2:9" ht="18.75" customHeight="1">
      <c r="B75" s="175"/>
      <c r="C75" s="175"/>
      <c r="D75" s="175"/>
      <c r="E75" s="175"/>
      <c r="F75" s="175"/>
      <c r="G75" s="175"/>
      <c r="H75" s="175"/>
      <c r="I75" s="175"/>
    </row>
    <row r="76" spans="2:9" ht="18.75" customHeight="1">
      <c r="B76" s="175"/>
      <c r="C76" s="175"/>
      <c r="D76" s="175"/>
      <c r="E76" s="175"/>
      <c r="F76" s="175"/>
      <c r="G76" s="175"/>
      <c r="H76" s="175"/>
      <c r="I76" s="175"/>
    </row>
    <row r="77" spans="2:9" ht="18.75" customHeight="1">
      <c r="B77" s="175"/>
      <c r="C77" s="175"/>
      <c r="D77" s="175"/>
      <c r="E77" s="175"/>
      <c r="F77" s="175"/>
      <c r="G77" s="175"/>
      <c r="H77" s="175"/>
      <c r="I77" s="175"/>
    </row>
    <row r="78" spans="2:9" ht="18.75" customHeight="1">
      <c r="B78" s="175"/>
      <c r="C78" s="175"/>
      <c r="D78" s="175"/>
      <c r="E78" s="175"/>
      <c r="F78" s="175"/>
      <c r="G78" s="175"/>
      <c r="H78" s="175"/>
      <c r="I78" s="175"/>
    </row>
    <row r="79" spans="2:9" ht="18.75" customHeight="1">
      <c r="B79" s="175"/>
      <c r="C79" s="175"/>
      <c r="D79" s="175"/>
      <c r="E79" s="175"/>
      <c r="F79" s="175"/>
      <c r="G79" s="175"/>
      <c r="H79" s="175"/>
      <c r="I79" s="175"/>
    </row>
    <row r="80" spans="2:9" ht="18.75" customHeight="1">
      <c r="B80" s="175"/>
      <c r="C80" s="175"/>
      <c r="D80" s="175"/>
      <c r="E80" s="175"/>
      <c r="F80" s="175"/>
      <c r="G80" s="175"/>
      <c r="H80" s="175"/>
      <c r="I80" s="175"/>
    </row>
    <row r="81" spans="2:9" ht="18.75" customHeight="1">
      <c r="B81" s="175"/>
      <c r="C81" s="175"/>
      <c r="D81" s="175"/>
      <c r="E81" s="175"/>
      <c r="F81" s="175"/>
      <c r="G81" s="175"/>
      <c r="H81" s="175"/>
      <c r="I81" s="175"/>
    </row>
    <row r="82" spans="2:9" ht="18.75" customHeight="1">
      <c r="B82" s="175"/>
      <c r="C82" s="175"/>
      <c r="D82" s="175"/>
      <c r="E82" s="175"/>
      <c r="F82" s="175"/>
      <c r="G82" s="175"/>
      <c r="H82" s="175"/>
      <c r="I82" s="175"/>
    </row>
    <row r="83" spans="2:9" ht="18.75" customHeight="1">
      <c r="B83" s="175"/>
      <c r="C83" s="175"/>
      <c r="D83" s="175"/>
      <c r="E83" s="175"/>
      <c r="F83" s="175"/>
      <c r="G83" s="175"/>
      <c r="H83" s="175"/>
      <c r="I83" s="175"/>
    </row>
    <row r="84" spans="2:9" ht="18.75" customHeight="1">
      <c r="B84" s="175"/>
      <c r="C84" s="175"/>
      <c r="D84" s="175"/>
      <c r="E84" s="175"/>
      <c r="F84" s="175"/>
      <c r="G84" s="175"/>
      <c r="H84" s="175"/>
      <c r="I84" s="175"/>
    </row>
    <row r="85" spans="2:9" ht="18.75" customHeight="1">
      <c r="B85" s="175"/>
      <c r="C85" s="175"/>
      <c r="D85" s="175"/>
      <c r="E85" s="175"/>
      <c r="F85" s="175"/>
      <c r="G85" s="175"/>
      <c r="H85" s="175"/>
      <c r="I85" s="175"/>
    </row>
    <row r="86" spans="2:9" ht="18.75" customHeight="1">
      <c r="B86" s="175"/>
      <c r="C86" s="175"/>
      <c r="D86" s="175"/>
      <c r="E86" s="175"/>
      <c r="F86" s="175"/>
      <c r="G86" s="175"/>
      <c r="H86" s="175"/>
      <c r="I86" s="175"/>
    </row>
    <row r="87" spans="2:9" ht="18.75" customHeight="1">
      <c r="B87" s="175"/>
      <c r="C87" s="175"/>
      <c r="D87" s="175"/>
      <c r="E87" s="175"/>
      <c r="F87" s="175"/>
      <c r="G87" s="175"/>
      <c r="H87" s="175"/>
      <c r="I87" s="175"/>
    </row>
    <row r="88" spans="2:9" ht="18.75" customHeight="1">
      <c r="B88" s="175"/>
      <c r="C88" s="175"/>
      <c r="D88" s="175"/>
      <c r="E88" s="175"/>
      <c r="F88" s="175"/>
      <c r="G88" s="175"/>
      <c r="H88" s="175"/>
      <c r="I88" s="175"/>
    </row>
    <row r="89" spans="2:9" ht="12.75">
      <c r="B89" s="175"/>
      <c r="C89" s="175"/>
      <c r="D89" s="175"/>
      <c r="E89" s="175"/>
      <c r="F89" s="175"/>
      <c r="G89" s="175"/>
      <c r="H89" s="175"/>
      <c r="I89" s="175"/>
    </row>
    <row r="90" spans="2:9" ht="12.75">
      <c r="B90" s="175"/>
      <c r="C90" s="175"/>
      <c r="D90" s="175"/>
      <c r="E90" s="175"/>
      <c r="F90" s="175"/>
      <c r="G90" s="175"/>
      <c r="H90" s="175"/>
      <c r="I90" s="175"/>
    </row>
    <row r="91" spans="2:9" ht="12.75">
      <c r="B91" s="175"/>
      <c r="C91" s="175"/>
      <c r="D91" s="175"/>
      <c r="E91" s="175"/>
      <c r="F91" s="175"/>
      <c r="G91" s="175"/>
      <c r="H91" s="175"/>
      <c r="I91" s="175"/>
    </row>
    <row r="92" spans="2:9" ht="12.75">
      <c r="B92" s="175"/>
      <c r="C92" s="175"/>
      <c r="D92" s="175"/>
      <c r="E92" s="175"/>
      <c r="F92" s="175"/>
      <c r="G92" s="175"/>
      <c r="H92" s="175"/>
      <c r="I92" s="175"/>
    </row>
    <row r="93" spans="2:9" ht="12.75">
      <c r="B93" s="175"/>
      <c r="C93" s="175"/>
      <c r="D93" s="175"/>
      <c r="E93" s="175"/>
      <c r="F93" s="175"/>
      <c r="G93" s="175"/>
      <c r="H93" s="175"/>
      <c r="I93" s="175"/>
    </row>
    <row r="94" spans="2:9" ht="12.75">
      <c r="B94" s="175"/>
      <c r="C94" s="175"/>
      <c r="D94" s="175"/>
      <c r="E94" s="175"/>
      <c r="F94" s="175"/>
      <c r="G94" s="175"/>
      <c r="H94" s="175"/>
      <c r="I94" s="175"/>
    </row>
    <row r="95" spans="2:9" ht="12.75">
      <c r="B95" s="175"/>
      <c r="C95" s="175"/>
      <c r="D95" s="175"/>
      <c r="E95" s="175"/>
      <c r="F95" s="175"/>
      <c r="G95" s="175"/>
      <c r="H95" s="175"/>
      <c r="I95" s="175"/>
    </row>
    <row r="96" spans="2:9" ht="12.75">
      <c r="B96" s="175"/>
      <c r="C96" s="175"/>
      <c r="D96" s="175"/>
      <c r="E96" s="175"/>
      <c r="F96" s="175"/>
      <c r="G96" s="175"/>
      <c r="H96" s="175"/>
      <c r="I96" s="175"/>
    </row>
    <row r="97" spans="2:9" ht="12.75">
      <c r="B97" s="175"/>
      <c r="C97" s="175"/>
      <c r="D97" s="175"/>
      <c r="E97" s="175"/>
      <c r="F97" s="175"/>
      <c r="G97" s="175"/>
      <c r="H97" s="175"/>
      <c r="I97" s="175"/>
    </row>
    <row r="98" spans="2:9" ht="12.75">
      <c r="B98" s="175"/>
      <c r="C98" s="175"/>
      <c r="D98" s="175"/>
      <c r="E98" s="175"/>
      <c r="F98" s="175"/>
      <c r="G98" s="175"/>
      <c r="H98" s="175"/>
      <c r="I98" s="175"/>
    </row>
    <row r="99" spans="2:9" ht="12.75">
      <c r="B99" s="175"/>
      <c r="C99" s="175"/>
      <c r="D99" s="175"/>
      <c r="E99" s="175"/>
      <c r="F99" s="175"/>
      <c r="G99" s="175"/>
      <c r="H99" s="175"/>
      <c r="I99" s="175"/>
    </row>
    <row r="100" spans="2:9" ht="12.75">
      <c r="B100" s="175"/>
      <c r="C100" s="175"/>
      <c r="D100" s="175"/>
      <c r="E100" s="175"/>
      <c r="F100" s="175"/>
      <c r="G100" s="175"/>
      <c r="H100" s="175"/>
      <c r="I100" s="175"/>
    </row>
    <row r="101" spans="2:9" ht="12.75">
      <c r="B101" s="175"/>
      <c r="C101" s="175"/>
      <c r="D101" s="175"/>
      <c r="E101" s="175"/>
      <c r="F101" s="175"/>
      <c r="G101" s="175"/>
      <c r="H101" s="175"/>
      <c r="I101" s="175"/>
    </row>
    <row r="102" spans="2:9" ht="12.75">
      <c r="B102" s="175"/>
      <c r="C102" s="175"/>
      <c r="D102" s="175"/>
      <c r="E102" s="175"/>
      <c r="F102" s="175"/>
      <c r="G102" s="175"/>
      <c r="H102" s="175"/>
      <c r="I102" s="175"/>
    </row>
    <row r="103" spans="2:9" ht="12.75">
      <c r="B103" s="175"/>
      <c r="C103" s="175"/>
      <c r="D103" s="175"/>
      <c r="E103" s="175"/>
      <c r="F103" s="175"/>
      <c r="G103" s="175"/>
      <c r="H103" s="175"/>
      <c r="I103" s="175"/>
    </row>
    <row r="104" spans="2:9" ht="12.75">
      <c r="B104" s="175"/>
      <c r="C104" s="175"/>
      <c r="D104" s="175"/>
      <c r="E104" s="175"/>
      <c r="F104" s="175"/>
      <c r="G104" s="175"/>
      <c r="H104" s="175"/>
      <c r="I104" s="175"/>
    </row>
    <row r="105" spans="2:9" ht="12.75">
      <c r="B105" s="175"/>
      <c r="C105" s="175"/>
      <c r="D105" s="175"/>
      <c r="E105" s="175"/>
      <c r="F105" s="175"/>
      <c r="G105" s="175"/>
      <c r="H105" s="175"/>
      <c r="I105" s="175"/>
    </row>
    <row r="106" spans="2:9" ht="12.75">
      <c r="B106" s="175"/>
      <c r="C106" s="175"/>
      <c r="D106" s="175"/>
      <c r="E106" s="175"/>
      <c r="F106" s="175"/>
      <c r="G106" s="175"/>
      <c r="H106" s="175"/>
      <c r="I106" s="175"/>
    </row>
    <row r="107" spans="2:9" ht="12.75">
      <c r="B107" s="175"/>
      <c r="C107" s="175"/>
      <c r="D107" s="175"/>
      <c r="E107" s="175"/>
      <c r="F107" s="175"/>
      <c r="G107" s="175"/>
      <c r="H107" s="175"/>
      <c r="I107" s="175"/>
    </row>
    <row r="108" spans="2:9" ht="12.75">
      <c r="B108" s="175"/>
      <c r="C108" s="175"/>
      <c r="D108" s="175"/>
      <c r="E108" s="175"/>
      <c r="F108" s="175"/>
      <c r="G108" s="175"/>
      <c r="H108" s="175"/>
      <c r="I108" s="175"/>
    </row>
    <row r="109" spans="2:9" ht="12.75">
      <c r="B109" s="175"/>
      <c r="C109" s="175"/>
      <c r="D109" s="175"/>
      <c r="E109" s="175"/>
      <c r="F109" s="175"/>
      <c r="G109" s="175"/>
      <c r="H109" s="175"/>
      <c r="I109" s="175"/>
    </row>
    <row r="110" spans="2:9" ht="12.75">
      <c r="B110" s="175"/>
      <c r="C110" s="175"/>
      <c r="D110" s="175"/>
      <c r="E110" s="175"/>
      <c r="F110" s="175"/>
      <c r="G110" s="175"/>
      <c r="H110" s="175"/>
      <c r="I110" s="175"/>
    </row>
    <row r="111" spans="2:9" ht="12.75">
      <c r="B111" s="175"/>
      <c r="C111" s="175"/>
      <c r="D111" s="175"/>
      <c r="E111" s="175"/>
      <c r="F111" s="175"/>
      <c r="G111" s="175"/>
      <c r="H111" s="175"/>
      <c r="I111" s="175"/>
    </row>
    <row r="112" spans="2:9" ht="12.75">
      <c r="B112" s="175"/>
      <c r="C112" s="175"/>
      <c r="D112" s="175"/>
      <c r="E112" s="175"/>
      <c r="F112" s="175"/>
      <c r="G112" s="175"/>
      <c r="H112" s="175"/>
      <c r="I112" s="175"/>
    </row>
    <row r="113" spans="2:9" ht="12.75">
      <c r="B113" s="175"/>
      <c r="C113" s="175"/>
      <c r="D113" s="175"/>
      <c r="E113" s="175"/>
      <c r="F113" s="175"/>
      <c r="G113" s="175"/>
      <c r="H113" s="175"/>
      <c r="I113" s="175"/>
    </row>
    <row r="114" spans="2:9" ht="12.75">
      <c r="B114" s="175"/>
      <c r="C114" s="175"/>
      <c r="D114" s="175"/>
      <c r="E114" s="175"/>
      <c r="F114" s="175"/>
      <c r="G114" s="175"/>
      <c r="H114" s="175"/>
      <c r="I114" s="175"/>
    </row>
    <row r="115" spans="2:9" ht="12.75">
      <c r="B115" s="175"/>
      <c r="C115" s="175"/>
      <c r="D115" s="175"/>
      <c r="E115" s="175"/>
      <c r="F115" s="175"/>
      <c r="G115" s="175"/>
      <c r="H115" s="175"/>
      <c r="I115" s="175"/>
    </row>
    <row r="116" spans="2:9" ht="12.75">
      <c r="B116" s="175"/>
      <c r="C116" s="175"/>
      <c r="D116" s="175"/>
      <c r="E116" s="175"/>
      <c r="F116" s="175"/>
      <c r="G116" s="175"/>
      <c r="H116" s="175"/>
      <c r="I116" s="175"/>
    </row>
    <row r="117" spans="2:9" ht="12.75">
      <c r="B117" s="175"/>
      <c r="C117" s="175"/>
      <c r="D117" s="175"/>
      <c r="E117" s="175"/>
      <c r="F117" s="175"/>
      <c r="G117" s="175"/>
      <c r="H117" s="175"/>
      <c r="I117" s="175"/>
    </row>
    <row r="118" spans="2:9" ht="12.75">
      <c r="B118" s="175"/>
      <c r="C118" s="175"/>
      <c r="D118" s="175"/>
      <c r="E118" s="175"/>
      <c r="F118" s="175"/>
      <c r="G118" s="175"/>
      <c r="H118" s="175"/>
      <c r="I118" s="175"/>
    </row>
    <row r="119" spans="2:9" ht="12.75">
      <c r="B119" s="175"/>
      <c r="C119" s="175"/>
      <c r="D119" s="175"/>
      <c r="E119" s="175"/>
      <c r="F119" s="175"/>
      <c r="G119" s="175"/>
      <c r="H119" s="175"/>
      <c r="I119" s="175"/>
    </row>
    <row r="120" spans="2:9" ht="12.75">
      <c r="B120" s="175"/>
      <c r="C120" s="175"/>
      <c r="D120" s="175"/>
      <c r="E120" s="175"/>
      <c r="F120" s="175"/>
      <c r="G120" s="175"/>
      <c r="H120" s="175"/>
      <c r="I120" s="175"/>
    </row>
    <row r="121" spans="2:9" ht="12.75">
      <c r="B121" s="175"/>
      <c r="C121" s="175"/>
      <c r="D121" s="175"/>
      <c r="E121" s="175"/>
      <c r="F121" s="175"/>
      <c r="G121" s="175"/>
      <c r="H121" s="175"/>
      <c r="I121" s="175"/>
    </row>
    <row r="122" spans="2:9" ht="12.75">
      <c r="B122" s="175"/>
      <c r="C122" s="175"/>
      <c r="D122" s="175"/>
      <c r="E122" s="175"/>
      <c r="F122" s="175"/>
      <c r="G122" s="175"/>
      <c r="H122" s="175"/>
      <c r="I122" s="175"/>
    </row>
    <row r="123" spans="2:9" ht="12.75">
      <c r="B123" s="175"/>
      <c r="C123" s="175"/>
      <c r="D123" s="175"/>
      <c r="E123" s="175"/>
      <c r="F123" s="175"/>
      <c r="G123" s="175"/>
      <c r="H123" s="175"/>
      <c r="I123" s="175"/>
    </row>
    <row r="124" spans="2:9" ht="12.75">
      <c r="B124" s="175"/>
      <c r="C124" s="175"/>
      <c r="D124" s="175"/>
      <c r="E124" s="175"/>
      <c r="F124" s="175"/>
      <c r="G124" s="175"/>
      <c r="H124" s="175"/>
      <c r="I124" s="175"/>
    </row>
    <row r="125" spans="2:9" ht="12.75">
      <c r="B125" s="175"/>
      <c r="C125" s="175"/>
      <c r="D125" s="175"/>
      <c r="E125" s="175"/>
      <c r="F125" s="175"/>
      <c r="G125" s="175"/>
      <c r="H125" s="175"/>
      <c r="I125" s="175"/>
    </row>
    <row r="126" spans="2:9" ht="12.75">
      <c r="B126" s="175"/>
      <c r="C126" s="175"/>
      <c r="D126" s="175"/>
      <c r="E126" s="175"/>
      <c r="F126" s="175"/>
      <c r="G126" s="175"/>
      <c r="H126" s="175"/>
      <c r="I126" s="175"/>
    </row>
  </sheetData>
  <mergeCells count="14">
    <mergeCell ref="B44:M44"/>
    <mergeCell ref="B8:M8"/>
    <mergeCell ref="B10:M10"/>
    <mergeCell ref="B12:M12"/>
    <mergeCell ref="B42:M42"/>
    <mergeCell ref="A5:J5"/>
    <mergeCell ref="N6:Y6"/>
    <mergeCell ref="N8:Y8"/>
    <mergeCell ref="B6:M6"/>
    <mergeCell ref="N5:W5"/>
    <mergeCell ref="N10:Y10"/>
    <mergeCell ref="N12:Y12"/>
    <mergeCell ref="N42:Y42"/>
    <mergeCell ref="N44:Y44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2" r:id="rId1"/>
  <headerFooter alignWithMargins="0">
    <oddHeader>&amp;C&amp;"Helvetica,Fett"&amp;12 2009</oddHeader>
    <oddFooter>&amp;L48-49&amp;C&amp;"Helvetica,Standard" Eidg. Steuerverwaltung  -  Administration fédérale des contributions  -  Amministrazione federale delle contribuzioni</oddFooter>
  </headerFooter>
  <colBreaks count="1" manualBreakCount="1">
    <brk id="13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5"/>
  <dimension ref="A1:O4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1.00390625" style="208" customWidth="1"/>
    <col min="2" max="7" width="10.140625" style="208" customWidth="1"/>
    <col min="8" max="8" width="13.28125" style="208" bestFit="1" customWidth="1"/>
    <col min="9" max="14" width="10.140625" style="208" customWidth="1"/>
    <col min="15" max="21" width="12.7109375" style="208" customWidth="1"/>
    <col min="22" max="16384" width="10.28125" style="208" customWidth="1"/>
  </cols>
  <sheetData>
    <row r="1" spans="1:10" ht="18.75" customHeight="1">
      <c r="A1" s="207" t="s">
        <v>321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2:10" ht="18.75" customHeight="1">
      <c r="B2" s="207"/>
      <c r="C2" s="207"/>
      <c r="D2" s="207"/>
      <c r="E2" s="207"/>
      <c r="F2" s="207"/>
      <c r="G2" s="207"/>
      <c r="H2" s="207"/>
      <c r="I2" s="207"/>
      <c r="J2" s="207"/>
    </row>
    <row r="3" spans="1:15" ht="18.75" customHeight="1">
      <c r="A3" s="652" t="s">
        <v>34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446"/>
    </row>
    <row r="4" spans="1:15" ht="18.75" customHeight="1">
      <c r="A4" s="652" t="s">
        <v>33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446"/>
    </row>
    <row r="5" ht="18.75" customHeight="1"/>
    <row r="6" ht="18.75" customHeight="1">
      <c r="A6" s="209" t="s">
        <v>6</v>
      </c>
    </row>
    <row r="7" ht="18.75" customHeight="1">
      <c r="A7" s="209" t="s">
        <v>7</v>
      </c>
    </row>
    <row r="8" ht="18.75" customHeight="1"/>
    <row r="9" ht="18.75" customHeight="1" thickBot="1"/>
    <row r="10" spans="1:14" ht="18.75" customHeight="1" thickBot="1">
      <c r="A10" s="210">
        <v>24</v>
      </c>
      <c r="B10" s="649" t="s">
        <v>169</v>
      </c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1"/>
    </row>
    <row r="11" spans="1:14" ht="18.75" customHeight="1">
      <c r="A11" s="209" t="s">
        <v>10</v>
      </c>
      <c r="B11" s="220">
        <v>50</v>
      </c>
      <c r="C11" s="220">
        <v>75</v>
      </c>
      <c r="D11" s="220">
        <v>100</v>
      </c>
      <c r="E11" s="220">
        <v>150</v>
      </c>
      <c r="F11" s="220">
        <v>200</v>
      </c>
      <c r="G11" s="220">
        <v>250</v>
      </c>
      <c r="H11" s="220">
        <v>300</v>
      </c>
      <c r="I11" s="220">
        <v>400</v>
      </c>
      <c r="J11" s="220">
        <v>500</v>
      </c>
      <c r="K11" s="220">
        <v>600</v>
      </c>
      <c r="L11" s="221">
        <v>800</v>
      </c>
      <c r="M11" s="221">
        <v>1000</v>
      </c>
      <c r="N11" s="221">
        <v>2000</v>
      </c>
    </row>
    <row r="12" spans="1:14" ht="18.75" customHeight="1">
      <c r="A12" s="209" t="s">
        <v>11</v>
      </c>
      <c r="B12" s="216" t="s">
        <v>12</v>
      </c>
      <c r="C12" s="216" t="s">
        <v>12</v>
      </c>
      <c r="D12" s="216" t="s">
        <v>12</v>
      </c>
      <c r="E12" s="216" t="s">
        <v>12</v>
      </c>
      <c r="F12" s="216" t="s">
        <v>12</v>
      </c>
      <c r="G12" s="216" t="s">
        <v>12</v>
      </c>
      <c r="H12" s="216" t="s">
        <v>12</v>
      </c>
      <c r="I12" s="216" t="s">
        <v>12</v>
      </c>
      <c r="J12" s="216" t="s">
        <v>12</v>
      </c>
      <c r="K12" s="216" t="s">
        <v>12</v>
      </c>
      <c r="L12" s="217" t="s">
        <v>12</v>
      </c>
      <c r="M12" s="217" t="s">
        <v>12</v>
      </c>
      <c r="N12" s="217" t="s">
        <v>12</v>
      </c>
    </row>
    <row r="13" spans="1:14" ht="18.75" customHeight="1">
      <c r="A13" s="209"/>
      <c r="B13" s="218">
        <v>75</v>
      </c>
      <c r="C13" s="218">
        <v>100</v>
      </c>
      <c r="D13" s="218">
        <v>150</v>
      </c>
      <c r="E13" s="218">
        <v>200</v>
      </c>
      <c r="F13" s="218">
        <v>250</v>
      </c>
      <c r="G13" s="218">
        <v>300</v>
      </c>
      <c r="H13" s="218">
        <v>400</v>
      </c>
      <c r="I13" s="218">
        <v>500</v>
      </c>
      <c r="J13" s="218">
        <v>600</v>
      </c>
      <c r="K13" s="218">
        <v>800</v>
      </c>
      <c r="L13" s="219">
        <v>1000</v>
      </c>
      <c r="M13" s="219">
        <v>2000</v>
      </c>
      <c r="N13" s="219">
        <v>5000</v>
      </c>
    </row>
    <row r="14" spans="1:14" ht="18.75" customHeight="1">
      <c r="A14" s="209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2"/>
      <c r="M14" s="212"/>
      <c r="N14" s="212"/>
    </row>
    <row r="15" spans="1:14" ht="18.75" customHeight="1">
      <c r="A15" s="209"/>
      <c r="B15" s="646" t="s">
        <v>236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8"/>
    </row>
    <row r="16" spans="1:14" ht="18.75" customHeight="1">
      <c r="A16" s="213" t="s">
        <v>170</v>
      </c>
      <c r="B16" s="26">
        <f>('Seite 52-53'!C10-'Seite 52-53'!B10)/(B$13-B$11)</f>
        <v>0</v>
      </c>
      <c r="C16" s="26">
        <f>('Seite 52-53'!D10-'Seite 52-53'!C10)/(C$13-C$11)</f>
        <v>0</v>
      </c>
      <c r="D16" s="26">
        <f>('Seite 52-53'!E10-'Seite 52-53'!D10)/(D$13-D$11)</f>
        <v>0.184</v>
      </c>
      <c r="E16" s="26">
        <f>('Seite 52-53'!F10-'Seite 52-53'!E10)/(E$13-E$11)</f>
        <v>1.15</v>
      </c>
      <c r="F16" s="26">
        <f>('Seite 52-53'!G10-'Seite 52-53'!F10)/(F$13-F$11)</f>
        <v>1.15</v>
      </c>
      <c r="G16" s="26">
        <f>('Seite 52-53'!H10-'Seite 52-53'!G10)/(G$13-G$11)</f>
        <v>1.1499999999999997</v>
      </c>
      <c r="H16" s="26">
        <v>1.6559999999999995</v>
      </c>
      <c r="I16" s="26">
        <v>2.3</v>
      </c>
      <c r="J16" s="26">
        <v>2.3</v>
      </c>
      <c r="K16" s="26">
        <v>2.8175</v>
      </c>
      <c r="L16" s="26">
        <v>3.45</v>
      </c>
      <c r="M16" s="26">
        <v>4.2803</v>
      </c>
      <c r="N16" s="26">
        <v>6.472966666666667</v>
      </c>
    </row>
    <row r="17" spans="1:14" ht="18.75" customHeight="1">
      <c r="A17" s="213" t="s">
        <v>68</v>
      </c>
      <c r="B17" s="26">
        <f>('Seite 52-53'!C11-'Seite 52-53'!B11)/(B$13-B$11)</f>
        <v>0</v>
      </c>
      <c r="C17" s="26">
        <f>('Seite 52-53'!D11-'Seite 52-53'!C11)/(C$13-C$11)</f>
        <v>0</v>
      </c>
      <c r="D17" s="26">
        <f>('Seite 52-53'!E11-'Seite 52-53'!D11)/(D$13-D$11)</f>
        <v>6.731</v>
      </c>
      <c r="E17" s="26">
        <f>('Seite 52-53'!F11-'Seite 52-53'!E11)/(E$13-E$11)</f>
        <v>3.3489999999999998</v>
      </c>
      <c r="F17" s="26">
        <f>('Seite 52-53'!G11-'Seite 52-53'!F11)/(F$13-F$11)</f>
        <v>3.8079999999999994</v>
      </c>
      <c r="G17" s="26">
        <f>('Seite 52-53'!H11-'Seite 52-53'!G11)/(G$13-G$11)</f>
        <v>3.8270000000000004</v>
      </c>
      <c r="H17" s="26">
        <v>3.8275</v>
      </c>
      <c r="I17" s="26">
        <v>4.8795</v>
      </c>
      <c r="J17" s="26">
        <v>5.023500000000001</v>
      </c>
      <c r="K17" s="26">
        <v>5.2047500000000015</v>
      </c>
      <c r="L17" s="26">
        <v>5.98</v>
      </c>
      <c r="M17" s="26">
        <v>6.323550000000001</v>
      </c>
      <c r="N17" s="26">
        <v>6.580116666666666</v>
      </c>
    </row>
    <row r="18" spans="1:14" ht="18.75" customHeight="1">
      <c r="A18" s="213" t="s">
        <v>71</v>
      </c>
      <c r="B18" s="26">
        <f>('Seite 52-53'!C12-'Seite 52-53'!B12)/(B$13-B$11)</f>
        <v>0</v>
      </c>
      <c r="C18" s="26">
        <f>('Seite 52-53'!D12-'Seite 52-53'!C12)/(C$13-C$11)</f>
        <v>0</v>
      </c>
      <c r="D18" s="26">
        <f>('Seite 52-53'!E12-'Seite 52-53'!D12)/(D$13-D$11)</f>
        <v>2.6260000000000003</v>
      </c>
      <c r="E18" s="26">
        <f>('Seite 52-53'!F12-'Seite 52-53'!E12)/(E$13-E$11)</f>
        <v>2.6239999999999997</v>
      </c>
      <c r="F18" s="26">
        <f>('Seite 52-53'!G12-'Seite 52-53'!F12)/(F$13-F$11)</f>
        <v>2.6260000000000003</v>
      </c>
      <c r="G18" s="26">
        <f>('Seite 52-53'!H12-'Seite 52-53'!G12)/(G$13-G$11)</f>
        <v>2.6239999999999997</v>
      </c>
      <c r="H18" s="26">
        <v>2.625</v>
      </c>
      <c r="I18" s="26">
        <v>2.625</v>
      </c>
      <c r="J18" s="26">
        <v>2.625</v>
      </c>
      <c r="K18" s="26">
        <v>2.625</v>
      </c>
      <c r="L18" s="26">
        <v>2.625</v>
      </c>
      <c r="M18" s="26">
        <v>2.625</v>
      </c>
      <c r="N18" s="26">
        <v>2.625</v>
      </c>
    </row>
    <row r="19" spans="1:14" ht="18.75" customHeight="1">
      <c r="A19" s="213" t="s">
        <v>74</v>
      </c>
      <c r="B19" s="26">
        <f>('Seite 52-53'!C13-'Seite 52-53'!B13)/(B$13-B$11)</f>
        <v>0</v>
      </c>
      <c r="C19" s="26">
        <f>('Seite 52-53'!D13-'Seite 52-53'!C13)/(C$13-C$11)</f>
        <v>0</v>
      </c>
      <c r="D19" s="26">
        <f>('Seite 52-53'!E13-'Seite 52-53'!D13)/(D$13-D$11)</f>
        <v>0</v>
      </c>
      <c r="E19" s="26">
        <f>('Seite 52-53'!F13-'Seite 52-53'!E13)/(E$13-E$11)</f>
        <v>2.0580000000000003</v>
      </c>
      <c r="F19" s="26">
        <f>('Seite 52-53'!G13-'Seite 52-53'!F13)/(F$13-F$11)</f>
        <v>3.088</v>
      </c>
      <c r="G19" s="26">
        <f>('Seite 52-53'!H13-'Seite 52-53'!G13)/(G$13-G$11)</f>
        <v>2.0579999999999994</v>
      </c>
      <c r="H19" s="26">
        <v>2.573</v>
      </c>
      <c r="I19" s="26">
        <v>2.5729999999999995</v>
      </c>
      <c r="J19" s="26">
        <v>2.5729999999999995</v>
      </c>
      <c r="K19" s="26">
        <v>2.573000000000001</v>
      </c>
      <c r="L19" s="26">
        <v>2.573000000000001</v>
      </c>
      <c r="M19" s="26">
        <v>2.573</v>
      </c>
      <c r="N19" s="26">
        <v>2.5729999999999995</v>
      </c>
    </row>
    <row r="20" spans="1:14" ht="18.75" customHeight="1">
      <c r="A20" s="213" t="s">
        <v>77</v>
      </c>
      <c r="B20" s="26">
        <f>('Seite 52-53'!C14-'Seite 52-53'!B14)/(B$13-B$11)</f>
        <v>0</v>
      </c>
      <c r="C20" s="26">
        <f>('Seite 52-53'!D14-'Seite 52-53'!C14)/(C$13-C$11)</f>
        <v>0</v>
      </c>
      <c r="D20" s="26">
        <f>('Seite 52-53'!E14-'Seite 52-53'!D14)/(D$13-D$11)</f>
        <v>0</v>
      </c>
      <c r="E20" s="26">
        <f>('Seite 52-53'!F14-'Seite 52-53'!E14)/(E$13-E$11)</f>
        <v>1.84</v>
      </c>
      <c r="F20" s="26">
        <f>('Seite 52-53'!G14-'Seite 52-53'!F14)/(F$13-F$11)</f>
        <v>1.84</v>
      </c>
      <c r="G20" s="26">
        <f>('Seite 52-53'!H14-'Seite 52-53'!G14)/(G$13-G$11)</f>
        <v>1.84</v>
      </c>
      <c r="H20" s="26">
        <v>1.84</v>
      </c>
      <c r="I20" s="26">
        <v>1.84</v>
      </c>
      <c r="J20" s="26">
        <v>1.84</v>
      </c>
      <c r="K20" s="26">
        <v>1.84</v>
      </c>
      <c r="L20" s="26">
        <v>1.84</v>
      </c>
      <c r="M20" s="26">
        <v>1.84</v>
      </c>
      <c r="N20" s="26">
        <v>1.84</v>
      </c>
    </row>
    <row r="21" spans="1:14" ht="18.75" customHeight="1">
      <c r="A21" s="213" t="s">
        <v>80</v>
      </c>
      <c r="B21" s="26">
        <f>('Seite 52-53'!C15-'Seite 52-53'!B15)/(B$13-B$11)</f>
        <v>1.5119999999999998</v>
      </c>
      <c r="C21" s="26">
        <f>('Seite 52-53'!D15-'Seite 52-53'!C15)/(C$13-C$11)</f>
        <v>1.508</v>
      </c>
      <c r="D21" s="26">
        <f>('Seite 52-53'!E15-'Seite 52-53'!D15)/(D$13-D$11)</f>
        <v>1.51</v>
      </c>
      <c r="E21" s="26">
        <f>('Seite 52-53'!F15-'Seite 52-53'!E15)/(E$13-E$11)</f>
        <v>1.51</v>
      </c>
      <c r="F21" s="26">
        <f>('Seite 52-53'!G15-'Seite 52-53'!F15)/(F$13-F$11)</f>
        <v>1.51</v>
      </c>
      <c r="G21" s="26">
        <f>('Seite 52-53'!H15-'Seite 52-53'!G15)/(G$13-G$11)</f>
        <v>1.51</v>
      </c>
      <c r="H21" s="26">
        <v>1.51</v>
      </c>
      <c r="I21" s="26">
        <v>1.51</v>
      </c>
      <c r="J21" s="26">
        <v>1.51</v>
      </c>
      <c r="K21" s="26">
        <v>1.51</v>
      </c>
      <c r="L21" s="26">
        <v>1.51</v>
      </c>
      <c r="M21" s="26">
        <v>1.51</v>
      </c>
      <c r="N21" s="26">
        <v>1.51</v>
      </c>
    </row>
    <row r="22" spans="1:14" ht="18.75" customHeight="1">
      <c r="A22" s="213" t="s">
        <v>83</v>
      </c>
      <c r="B22" s="26">
        <f>('Seite 52-53'!C16-'Seite 52-53'!B16)/(B$13-B$11)</f>
        <v>0.27</v>
      </c>
      <c r="C22" s="26">
        <f>('Seite 52-53'!D16-'Seite 52-53'!C16)/(C$13-C$11)</f>
        <v>1.3459999999999999</v>
      </c>
      <c r="D22" s="26">
        <f>('Seite 52-53'!E16-'Seite 52-53'!D16)/(D$13-D$11)</f>
        <v>1.3439999999999999</v>
      </c>
      <c r="E22" s="26">
        <f>('Seite 52-53'!F16-'Seite 52-53'!E16)/(E$13-E$11)</f>
        <v>1.3460000000000003</v>
      </c>
      <c r="F22" s="26">
        <f>('Seite 52-53'!G16-'Seite 52-53'!F16)/(F$13-F$11)</f>
        <v>1.3439999999999999</v>
      </c>
      <c r="G22" s="26">
        <f>('Seite 52-53'!H16-'Seite 52-53'!G16)/(G$13-G$11)</f>
        <v>1.3459999999999996</v>
      </c>
      <c r="H22" s="26">
        <v>1.345</v>
      </c>
      <c r="I22" s="26">
        <v>1.345</v>
      </c>
      <c r="J22" s="26">
        <v>1.345</v>
      </c>
      <c r="K22" s="26">
        <v>1.345</v>
      </c>
      <c r="L22" s="26">
        <v>1.345</v>
      </c>
      <c r="M22" s="26">
        <v>1.345</v>
      </c>
      <c r="N22" s="26">
        <v>1.345</v>
      </c>
    </row>
    <row r="23" spans="1:14" ht="18.75" customHeight="1">
      <c r="A23" s="213" t="s">
        <v>86</v>
      </c>
      <c r="B23" s="26">
        <f>('Seite 52-53'!C17-'Seite 52-53'!B17)/(B$13-B$11)</f>
        <v>0</v>
      </c>
      <c r="C23" s="26">
        <f>('Seite 52-53'!D17-'Seite 52-53'!C17)/(C$13-C$11)</f>
        <v>0</v>
      </c>
      <c r="D23" s="26">
        <f>('Seite 52-53'!E17-'Seite 52-53'!D17)/(D$13-D$11)</f>
        <v>0</v>
      </c>
      <c r="E23" s="26">
        <f>('Seite 52-53'!F17-'Seite 52-53'!E17)/(E$13-E$11)</f>
        <v>3.81</v>
      </c>
      <c r="F23" s="26">
        <f>('Seite 52-53'!G17-'Seite 52-53'!F17)/(F$13-F$11)</f>
        <v>3.81</v>
      </c>
      <c r="G23" s="26">
        <f>('Seite 52-53'!H17-'Seite 52-53'!G17)/(G$13-G$11)</f>
        <v>3.81</v>
      </c>
      <c r="H23" s="26">
        <v>3.81</v>
      </c>
      <c r="I23" s="26">
        <v>3.81</v>
      </c>
      <c r="J23" s="26">
        <v>3.81</v>
      </c>
      <c r="K23" s="26">
        <v>3.81</v>
      </c>
      <c r="L23" s="26">
        <v>3.81</v>
      </c>
      <c r="M23" s="26">
        <v>3.81</v>
      </c>
      <c r="N23" s="26">
        <v>3.81</v>
      </c>
    </row>
    <row r="24" spans="1:14" ht="18.75" customHeight="1">
      <c r="A24" s="213" t="s">
        <v>89</v>
      </c>
      <c r="B24" s="26">
        <f>('Seite 52-53'!C18-'Seite 52-53'!B18)/(B$13-B$11)</f>
        <v>0</v>
      </c>
      <c r="C24" s="26">
        <f>('Seite 52-53'!D18-'Seite 52-53'!C18)/(C$13-C$11)</f>
        <v>0</v>
      </c>
      <c r="D24" s="26">
        <f>('Seite 52-53'!E18-'Seite 52-53'!D18)/(D$13-D$11)</f>
        <v>0</v>
      </c>
      <c r="E24" s="26">
        <f>('Seite 52-53'!F18-'Seite 52-53'!E18)/(E$13-E$11)</f>
        <v>0</v>
      </c>
      <c r="F24" s="26">
        <f>('Seite 52-53'!G18-'Seite 52-53'!F18)/(F$13-F$11)</f>
        <v>0.7559999999999999</v>
      </c>
      <c r="G24" s="26">
        <f>('Seite 52-53'!H18-'Seite 52-53'!G18)/(G$13-G$11)</f>
        <v>0.754</v>
      </c>
      <c r="H24" s="26">
        <v>1.133</v>
      </c>
      <c r="I24" s="26">
        <v>1.51</v>
      </c>
      <c r="J24" s="26">
        <v>2.265</v>
      </c>
      <c r="K24" s="26">
        <v>2.8310000000000004</v>
      </c>
      <c r="L24" s="26">
        <v>3.02</v>
      </c>
      <c r="M24" s="26">
        <v>3.02</v>
      </c>
      <c r="N24" s="26">
        <v>3.02</v>
      </c>
    </row>
    <row r="25" spans="1:14" ht="18.75" customHeight="1">
      <c r="A25" s="213" t="s">
        <v>65</v>
      </c>
      <c r="B25" s="26">
        <f>('Seite 52-53'!C19-'Seite 52-53'!B19)/(B$13-B$11)</f>
        <v>0</v>
      </c>
      <c r="C25" s="26">
        <f>('Seite 52-53'!D19-'Seite 52-53'!C19)/(C$13-C$11)</f>
        <v>0</v>
      </c>
      <c r="D25" s="26">
        <f>('Seite 52-53'!E19-'Seite 52-53'!D19)/(D$13-D$11)</f>
        <v>7.892</v>
      </c>
      <c r="E25" s="26">
        <f>('Seite 52-53'!F19-'Seite 52-53'!E19)/(E$13-E$11)</f>
        <v>10.852</v>
      </c>
      <c r="F25" s="26">
        <f>('Seite 52-53'!G19-'Seite 52-53'!F19)/(F$13-F$11)</f>
        <v>6.905</v>
      </c>
      <c r="G25" s="26">
        <f>('Seite 52-53'!H19-'Seite 52-53'!G19)/(G$13-G$11)</f>
        <v>5.13</v>
      </c>
      <c r="H25" s="26">
        <v>5.918999999999999</v>
      </c>
      <c r="I25" s="26">
        <v>6.3134999999999994</v>
      </c>
      <c r="J25" s="26">
        <v>7.891999999999999</v>
      </c>
      <c r="K25" s="26">
        <v>7.4975</v>
      </c>
      <c r="L25" s="26">
        <v>8.2865</v>
      </c>
      <c r="M25" s="26">
        <v>7.1028</v>
      </c>
      <c r="N25" s="26">
        <v>6.9055</v>
      </c>
    </row>
    <row r="26" spans="1:14" ht="18.75" customHeight="1">
      <c r="A26" s="213" t="s">
        <v>69</v>
      </c>
      <c r="B26" s="26">
        <f>('Seite 52-53'!C20-'Seite 52-53'!B20)/(B$13-B$11)</f>
        <v>0</v>
      </c>
      <c r="C26" s="26">
        <f>('Seite 52-53'!D20-'Seite 52-53'!C20)/(C$13-C$11)</f>
        <v>0</v>
      </c>
      <c r="D26" s="26">
        <f>('Seite 52-53'!E20-'Seite 52-53'!D20)/(D$13-D$11)</f>
        <v>2.45</v>
      </c>
      <c r="E26" s="26">
        <f>('Seite 52-53'!F20-'Seite 52-53'!E20)/(E$13-E$11)</f>
        <v>3.675</v>
      </c>
      <c r="F26" s="26">
        <f>('Seite 52-53'!G20-'Seite 52-53'!F20)/(F$13-F$11)</f>
        <v>4.9</v>
      </c>
      <c r="G26" s="26">
        <f>('Seite 52-53'!H20-'Seite 52-53'!G20)/(G$13-G$11)</f>
        <v>3.675</v>
      </c>
      <c r="H26" s="26">
        <v>3.675</v>
      </c>
      <c r="I26" s="26">
        <v>3.675</v>
      </c>
      <c r="J26" s="26">
        <v>3.675</v>
      </c>
      <c r="K26" s="26">
        <v>3.675</v>
      </c>
      <c r="L26" s="26">
        <v>3.675</v>
      </c>
      <c r="M26" s="26">
        <v>3.675</v>
      </c>
      <c r="N26" s="26">
        <v>3.675</v>
      </c>
    </row>
    <row r="27" spans="1:14" ht="18.75" customHeight="1">
      <c r="A27" s="213" t="s">
        <v>72</v>
      </c>
      <c r="B27" s="26">
        <f>('Seite 52-53'!C21-'Seite 52-53'!B21)/(B$13-B$11)</f>
        <v>0</v>
      </c>
      <c r="C27" s="26">
        <f>('Seite 52-53'!D21-'Seite 52-53'!C21)/(C$13-C$11)</f>
        <v>0</v>
      </c>
      <c r="D27" s="26">
        <f>('Seite 52-53'!E21-'Seite 52-53'!D21)/(D$13-D$11)</f>
        <v>4.5</v>
      </c>
      <c r="E27" s="26">
        <f>('Seite 52-53'!F21-'Seite 52-53'!E21)/(E$13-E$11)</f>
        <v>4.5</v>
      </c>
      <c r="F27" s="26">
        <f>('Seite 52-53'!G21-'Seite 52-53'!F21)/(F$13-F$11)</f>
        <v>4.5</v>
      </c>
      <c r="G27" s="26">
        <f>('Seite 52-53'!H21-'Seite 52-53'!G21)/(G$13-G$11)</f>
        <v>4.5</v>
      </c>
      <c r="H27" s="26">
        <v>4.5</v>
      </c>
      <c r="I27" s="26">
        <v>4.5</v>
      </c>
      <c r="J27" s="26">
        <v>6.7</v>
      </c>
      <c r="K27" s="26">
        <v>6.7</v>
      </c>
      <c r="L27" s="26">
        <v>6.7</v>
      </c>
      <c r="M27" s="26">
        <v>8.31</v>
      </c>
      <c r="N27" s="26">
        <v>8.7</v>
      </c>
    </row>
    <row r="28" spans="1:14" ht="18.75" customHeight="1">
      <c r="A28" s="213" t="s">
        <v>75</v>
      </c>
      <c r="B28" s="26">
        <f>('Seite 52-53'!C22-'Seite 52-53'!B22)/(B$13-B$11)</f>
        <v>0</v>
      </c>
      <c r="C28" s="26">
        <f>('Seite 52-53'!D22-'Seite 52-53'!C22)/(C$13-C$11)</f>
        <v>0</v>
      </c>
      <c r="D28" s="26">
        <f>('Seite 52-53'!E22-'Seite 52-53'!D22)/(D$13-D$11)</f>
        <v>0</v>
      </c>
      <c r="E28" s="26">
        <f>('Seite 52-53'!F22-'Seite 52-53'!E22)/(E$13-E$11)</f>
        <v>2.7544999999999997</v>
      </c>
      <c r="F28" s="26">
        <f>('Seite 52-53'!G22-'Seite 52-53'!F22)/(F$13-F$11)</f>
        <v>3.5894999999999997</v>
      </c>
      <c r="G28" s="26">
        <f>('Seite 52-53'!H22-'Seite 52-53'!G22)/(G$13-G$11)</f>
        <v>4.424499999999999</v>
      </c>
      <c r="H28" s="26">
        <v>5.676999999999998</v>
      </c>
      <c r="I28" s="26">
        <v>7.347</v>
      </c>
      <c r="J28" s="26">
        <v>9.017000000000003</v>
      </c>
      <c r="K28" s="26">
        <v>9.079624999999998</v>
      </c>
      <c r="L28" s="26">
        <v>9.852000000000002</v>
      </c>
      <c r="M28" s="26">
        <v>8.607850000000001</v>
      </c>
      <c r="N28" s="26">
        <v>8.181999999999999</v>
      </c>
    </row>
    <row r="29" spans="1:14" ht="18.75" customHeight="1">
      <c r="A29" s="213" t="s">
        <v>78</v>
      </c>
      <c r="B29" s="26">
        <f>('Seite 52-53'!C23-'Seite 52-53'!B23)/(B$13-B$11)</f>
        <v>0</v>
      </c>
      <c r="C29" s="26">
        <f>('Seite 52-53'!D23-'Seite 52-53'!C23)/(C$13-C$11)</f>
        <v>0</v>
      </c>
      <c r="D29" s="26">
        <f>('Seite 52-53'!E23-'Seite 52-53'!D23)/(D$13-D$11)</f>
        <v>2.23</v>
      </c>
      <c r="E29" s="26">
        <f>('Seite 52-53'!F23-'Seite 52-53'!E23)/(E$13-E$11)</f>
        <v>2.23</v>
      </c>
      <c r="F29" s="26">
        <f>('Seite 52-53'!G23-'Seite 52-53'!F23)/(F$13-F$11)</f>
        <v>2.23</v>
      </c>
      <c r="G29" s="26">
        <f>('Seite 52-53'!H23-'Seite 52-53'!G23)/(G$13-G$11)</f>
        <v>2.23</v>
      </c>
      <c r="H29" s="26">
        <v>4.46</v>
      </c>
      <c r="I29" s="26">
        <v>4.46</v>
      </c>
      <c r="J29" s="26">
        <v>4.46</v>
      </c>
      <c r="K29" s="26">
        <v>6.69</v>
      </c>
      <c r="L29" s="26">
        <v>6.69</v>
      </c>
      <c r="M29" s="26">
        <v>5.285100000000001</v>
      </c>
      <c r="N29" s="26">
        <v>5.129</v>
      </c>
    </row>
    <row r="30" spans="1:14" ht="18.75" customHeight="1">
      <c r="A30" s="213" t="s">
        <v>81</v>
      </c>
      <c r="B30" s="26">
        <f>('Seite 52-53'!C24-'Seite 52-53'!B24)/(B$13-B$11)</f>
        <v>0</v>
      </c>
      <c r="C30" s="26">
        <f>('Seite 52-53'!D24-'Seite 52-53'!C24)/(C$13-C$11)</f>
        <v>0</v>
      </c>
      <c r="D30" s="26">
        <f>('Seite 52-53'!E24-'Seite 52-53'!D24)/(D$13-D$11)</f>
        <v>3.9</v>
      </c>
      <c r="E30" s="26">
        <f>('Seite 52-53'!F24-'Seite 52-53'!E24)/(E$13-E$11)</f>
        <v>3.9</v>
      </c>
      <c r="F30" s="26">
        <f>('Seite 52-53'!G24-'Seite 52-53'!F24)/(F$13-F$11)</f>
        <v>3.9</v>
      </c>
      <c r="G30" s="26">
        <f>('Seite 52-53'!H24-'Seite 52-53'!G24)/(G$13-G$11)</f>
        <v>3.9</v>
      </c>
      <c r="H30" s="26">
        <v>4.29</v>
      </c>
      <c r="I30" s="26">
        <v>4.68</v>
      </c>
      <c r="J30" s="26">
        <v>4.68</v>
      </c>
      <c r="K30" s="26">
        <v>4.68</v>
      </c>
      <c r="L30" s="26">
        <v>4.68</v>
      </c>
      <c r="M30" s="26">
        <v>4.68</v>
      </c>
      <c r="N30" s="26">
        <v>4.68</v>
      </c>
    </row>
    <row r="31" spans="1:14" ht="18.75" customHeight="1">
      <c r="A31" s="213" t="s">
        <v>84</v>
      </c>
      <c r="B31" s="26">
        <f>('Seite 52-53'!C25-'Seite 52-53'!B25)/(B$13-B$11)</f>
        <v>0</v>
      </c>
      <c r="C31" s="26">
        <f>('Seite 52-53'!D25-'Seite 52-53'!C25)/(C$13-C$11)</f>
        <v>0</v>
      </c>
      <c r="D31" s="26">
        <f>('Seite 52-53'!E25-'Seite 52-53'!D25)/(D$13-D$11)</f>
        <v>2.82</v>
      </c>
      <c r="E31" s="26">
        <f>('Seite 52-53'!F25-'Seite 52-53'!E25)/(E$13-E$11)</f>
        <v>2.82</v>
      </c>
      <c r="F31" s="26">
        <f>('Seite 52-53'!G25-'Seite 52-53'!F25)/(F$13-F$11)</f>
        <v>2.82</v>
      </c>
      <c r="G31" s="26">
        <f>('Seite 52-53'!H25-'Seite 52-53'!G25)/(G$13-G$11)</f>
        <v>2.82</v>
      </c>
      <c r="H31" s="26">
        <v>2.82</v>
      </c>
      <c r="I31" s="26">
        <v>2.82</v>
      </c>
      <c r="J31" s="26">
        <v>2.82</v>
      </c>
      <c r="K31" s="26">
        <v>2.82</v>
      </c>
      <c r="L31" s="26">
        <v>2.82</v>
      </c>
      <c r="M31" s="26">
        <v>2.82</v>
      </c>
      <c r="N31" s="26">
        <v>2.82</v>
      </c>
    </row>
    <row r="32" spans="1:14" ht="18.75" customHeight="1">
      <c r="A32" s="213" t="s">
        <v>87</v>
      </c>
      <c r="B32" s="26">
        <f>('Seite 52-53'!C26-'Seite 52-53'!B26)/(B$13-B$11)</f>
        <v>0</v>
      </c>
      <c r="C32" s="26">
        <f>('Seite 52-53'!D26-'Seite 52-53'!C26)/(C$13-C$11)</f>
        <v>0</v>
      </c>
      <c r="D32" s="26">
        <f>('Seite 52-53'!E26-'Seite 52-53'!D26)/(D$13-D$11)</f>
        <v>0</v>
      </c>
      <c r="E32" s="26">
        <f>('Seite 52-53'!F26-'Seite 52-53'!E26)/(E$13-E$11)</f>
        <v>4.59</v>
      </c>
      <c r="F32" s="26">
        <f>('Seite 52-53'!G26-'Seite 52-53'!F26)/(F$13-F$11)</f>
        <v>4.59</v>
      </c>
      <c r="G32" s="26">
        <f>('Seite 52-53'!H26-'Seite 52-53'!G26)/(G$13-G$11)</f>
        <v>4.59</v>
      </c>
      <c r="H32" s="26">
        <v>4.59</v>
      </c>
      <c r="I32" s="26">
        <v>4.59</v>
      </c>
      <c r="J32" s="26">
        <v>4.59</v>
      </c>
      <c r="K32" s="26">
        <v>4.59</v>
      </c>
      <c r="L32" s="26">
        <v>4.59</v>
      </c>
      <c r="M32" s="26">
        <v>4.59</v>
      </c>
      <c r="N32" s="26">
        <v>4.59</v>
      </c>
    </row>
    <row r="33" spans="1:14" ht="18.75" customHeight="1">
      <c r="A33" s="213" t="s">
        <v>90</v>
      </c>
      <c r="B33" s="26">
        <f>('Seite 52-53'!C27-'Seite 52-53'!B27)/(B$13-B$11)</f>
        <v>1.56</v>
      </c>
      <c r="C33" s="26">
        <f>('Seite 52-53'!D27-'Seite 52-53'!C27)/(C$13-C$11)</f>
        <v>2.04</v>
      </c>
      <c r="D33" s="26">
        <f>('Seite 52-53'!E27-'Seite 52-53'!D27)/(D$13-D$11)</f>
        <v>2.24</v>
      </c>
      <c r="E33" s="26">
        <f>('Seite 52-53'!F27-'Seite 52-53'!E27)/(E$13-E$11)</f>
        <v>2.82</v>
      </c>
      <c r="F33" s="26">
        <f>('Seite 52-53'!G27-'Seite 52-53'!F27)/(F$13-F$11)</f>
        <v>3.24</v>
      </c>
      <c r="G33" s="26">
        <f>('Seite 52-53'!H27-'Seite 52-53'!G27)/(G$13-G$11)</f>
        <v>3.44</v>
      </c>
      <c r="H33" s="26">
        <v>3.8</v>
      </c>
      <c r="I33" s="26">
        <v>4.13</v>
      </c>
      <c r="J33" s="26">
        <v>4.61</v>
      </c>
      <c r="K33" s="26">
        <v>4.785</v>
      </c>
      <c r="L33" s="26">
        <v>5.42</v>
      </c>
      <c r="M33" s="26">
        <v>4.973</v>
      </c>
      <c r="N33" s="26">
        <v>4.601333333333334</v>
      </c>
    </row>
    <row r="34" spans="1:14" ht="18.75" customHeight="1">
      <c r="A34" s="213" t="s">
        <v>67</v>
      </c>
      <c r="B34" s="26">
        <f>('Seite 52-53'!C28-'Seite 52-53'!B28)/(B$13-B$11)</f>
        <v>0</v>
      </c>
      <c r="C34" s="26">
        <f>('Seite 52-53'!D28-'Seite 52-53'!C28)/(C$13-C$11)</f>
        <v>0</v>
      </c>
      <c r="D34" s="26">
        <f>('Seite 52-53'!E28-'Seite 52-53'!D28)/(D$13-D$11)</f>
        <v>0</v>
      </c>
      <c r="E34" s="26">
        <f>('Seite 52-53'!F28-'Seite 52-53'!E28)/(E$13-E$11)</f>
        <v>1.1340000000000001</v>
      </c>
      <c r="F34" s="26">
        <f>('Seite 52-53'!G28-'Seite 52-53'!F28)/(F$13-F$11)</f>
        <v>2.8339999999999996</v>
      </c>
      <c r="G34" s="26">
        <f>('Seite 52-53'!H28-'Seite 52-53'!G28)/(G$13-G$11)</f>
        <v>3.008</v>
      </c>
      <c r="H34" s="26">
        <v>3.3140000000000005</v>
      </c>
      <c r="I34" s="26">
        <v>3.5309999999999993</v>
      </c>
      <c r="J34" s="26">
        <v>3.75</v>
      </c>
      <c r="K34" s="26">
        <v>4.076499999999999</v>
      </c>
      <c r="L34" s="26">
        <v>4.382000000000001</v>
      </c>
      <c r="M34" s="26">
        <v>4.8919</v>
      </c>
      <c r="N34" s="26">
        <v>5.014</v>
      </c>
    </row>
    <row r="35" spans="1:14" ht="18.75" customHeight="1">
      <c r="A35" s="213" t="s">
        <v>70</v>
      </c>
      <c r="B35" s="26">
        <f>('Seite 52-53'!C29-'Seite 52-53'!B29)/(B$13-B$11)</f>
        <v>0</v>
      </c>
      <c r="C35" s="26">
        <f>('Seite 52-53'!D29-'Seite 52-53'!C29)/(C$13-C$11)</f>
        <v>0</v>
      </c>
      <c r="D35" s="26">
        <f>('Seite 52-53'!E29-'Seite 52-53'!D29)/(D$13-D$11)</f>
        <v>0</v>
      </c>
      <c r="E35" s="26">
        <f>('Seite 52-53'!F29-'Seite 52-53'!E29)/(E$13-E$11)</f>
        <v>0</v>
      </c>
      <c r="F35" s="26">
        <f>('Seite 52-53'!G29-'Seite 52-53'!F29)/(F$13-F$11)</f>
        <v>3.2230000000000003</v>
      </c>
      <c r="G35" s="26">
        <f>('Seite 52-53'!H29-'Seite 52-53'!G29)/(G$13-G$11)</f>
        <v>3.2230000000000003</v>
      </c>
      <c r="H35" s="26">
        <v>3.2230000000000003</v>
      </c>
      <c r="I35" s="26">
        <v>3.2230000000000008</v>
      </c>
      <c r="J35" s="26">
        <v>3.2229999999999994</v>
      </c>
      <c r="K35" s="26">
        <v>3.2230000000000008</v>
      </c>
      <c r="L35" s="26">
        <v>3.2229999999999994</v>
      </c>
      <c r="M35" s="26">
        <v>3.2229999999999994</v>
      </c>
      <c r="N35" s="26">
        <v>3.2230000000000008</v>
      </c>
    </row>
    <row r="36" spans="1:14" ht="18.75" customHeight="1">
      <c r="A36" s="213" t="s">
        <v>73</v>
      </c>
      <c r="B36" s="26">
        <f>('Seite 52-53'!C30-'Seite 52-53'!B30)/(B$13-B$11)</f>
        <v>0</v>
      </c>
      <c r="C36" s="26">
        <f>('Seite 52-53'!D30-'Seite 52-53'!C30)/(C$13-C$11)</f>
        <v>0</v>
      </c>
      <c r="D36" s="26">
        <f>('Seite 52-53'!E30-'Seite 52-53'!D30)/(D$13-D$11)</f>
        <v>0</v>
      </c>
      <c r="E36" s="26">
        <f>('Seite 52-53'!F30-'Seite 52-53'!E30)/(E$13-E$11)</f>
        <v>0</v>
      </c>
      <c r="F36" s="26">
        <f>('Seite 52-53'!G30-'Seite 52-53'!F30)/(F$13-F$11)</f>
        <v>0</v>
      </c>
      <c r="G36" s="26">
        <f>('Seite 52-53'!H30-'Seite 52-53'!G30)/(G$13-G$11)</f>
        <v>11.032</v>
      </c>
      <c r="H36" s="26">
        <v>4.531000000000001</v>
      </c>
      <c r="I36" s="26">
        <v>4.925</v>
      </c>
      <c r="J36" s="26">
        <v>4.925</v>
      </c>
      <c r="K36" s="26">
        <v>5.121999999999999</v>
      </c>
      <c r="L36" s="26">
        <v>5.91</v>
      </c>
      <c r="M36" s="26">
        <v>6.1759499999999985</v>
      </c>
      <c r="N36" s="26">
        <v>6.753816666666667</v>
      </c>
    </row>
    <row r="37" spans="1:14" ht="18.75" customHeight="1">
      <c r="A37" s="213" t="s">
        <v>76</v>
      </c>
      <c r="B37" s="26">
        <f>('Seite 52-53'!C31-'Seite 52-53'!B31)/(B$13-B$11)</f>
        <v>0</v>
      </c>
      <c r="C37" s="26">
        <f>('Seite 52-53'!D31-'Seite 52-53'!C31)/(C$13-C$11)</f>
        <v>0</v>
      </c>
      <c r="D37" s="26">
        <f>('Seite 52-53'!E31-'Seite 52-53'!D31)/(D$13-D$11)</f>
        <v>7.822</v>
      </c>
      <c r="E37" s="26">
        <f>('Seite 52-53'!F31-'Seite 52-53'!E31)/(E$13-E$11)</f>
        <v>5.23</v>
      </c>
      <c r="F37" s="26">
        <f>('Seite 52-53'!G31-'Seite 52-53'!F31)/(F$13-F$11)</f>
        <v>5.673999999999999</v>
      </c>
      <c r="G37" s="26">
        <f>('Seite 52-53'!H31-'Seite 52-53'!G31)/(G$13-G$11)</f>
        <v>5.675999999999999</v>
      </c>
      <c r="H37" s="26">
        <v>6.941500000000001</v>
      </c>
      <c r="I37" s="26">
        <v>7.386499999999996</v>
      </c>
      <c r="J37" s="26">
        <v>7.387000000000008</v>
      </c>
      <c r="K37" s="26">
        <v>7.802999999999997</v>
      </c>
      <c r="L37" s="26">
        <v>7.949750000000003</v>
      </c>
      <c r="M37" s="26">
        <v>7.94955</v>
      </c>
      <c r="N37" s="26">
        <v>7.9495499999999995</v>
      </c>
    </row>
    <row r="38" spans="1:14" ht="18.75" customHeight="1">
      <c r="A38" s="213" t="s">
        <v>79</v>
      </c>
      <c r="B38" s="26">
        <f>('Seite 52-53'!C32-'Seite 52-53'!B32)/(B$13-B$11)</f>
        <v>1.536</v>
      </c>
      <c r="C38" s="26">
        <f>('Seite 52-53'!D32-'Seite 52-53'!C32)/(C$13-C$11)</f>
        <v>3.5839999999999996</v>
      </c>
      <c r="D38" s="26">
        <f>('Seite 52-53'!E32-'Seite 52-53'!D32)/(D$13-D$11)</f>
        <v>3.9670000000000005</v>
      </c>
      <c r="E38" s="26">
        <f>('Seite 52-53'!F32-'Seite 52-53'!E32)/(E$13-E$11)</f>
        <v>4.820999999999999</v>
      </c>
      <c r="F38" s="26">
        <f>('Seite 52-53'!G32-'Seite 52-53'!F32)/(F$13-F$11)</f>
        <v>4.0520000000000005</v>
      </c>
      <c r="G38" s="26">
        <f>('Seite 52-53'!H32-'Seite 52-53'!G32)/(G$13-G$11)</f>
        <v>5.077000000000001</v>
      </c>
      <c r="H38" s="26">
        <v>4.9910000000000005</v>
      </c>
      <c r="I38" s="26">
        <v>5.417999999999999</v>
      </c>
      <c r="J38" s="26">
        <v>5.383500000000003</v>
      </c>
      <c r="K38" s="26">
        <v>5.7675</v>
      </c>
      <c r="L38" s="26">
        <v>6.279750000000002</v>
      </c>
      <c r="M38" s="26">
        <v>7.4014999999999995</v>
      </c>
      <c r="N38" s="26">
        <v>6.399</v>
      </c>
    </row>
    <row r="39" spans="1:14" ht="18.75" customHeight="1">
      <c r="A39" s="213" t="s">
        <v>82</v>
      </c>
      <c r="B39" s="26">
        <f>('Seite 52-53'!C33-'Seite 52-53'!B33)/(B$13-B$11)</f>
        <v>0</v>
      </c>
      <c r="C39" s="26">
        <f>('Seite 52-53'!D33-'Seite 52-53'!C33)/(C$13-C$11)</f>
        <v>1.92</v>
      </c>
      <c r="D39" s="26">
        <f>('Seite 52-53'!E33-'Seite 52-53'!D33)/(D$13-D$11)</f>
        <v>5.76</v>
      </c>
      <c r="E39" s="26">
        <f>('Seite 52-53'!F33-'Seite 52-53'!E33)/(E$13-E$11)</f>
        <v>5.76</v>
      </c>
      <c r="F39" s="26">
        <f>('Seite 52-53'!G33-'Seite 52-53'!F33)/(F$13-F$11)</f>
        <v>5.76</v>
      </c>
      <c r="G39" s="26">
        <f>('Seite 52-53'!H33-'Seite 52-53'!G33)/(G$13-G$11)</f>
        <v>5.76</v>
      </c>
      <c r="H39" s="26">
        <v>6.432</v>
      </c>
      <c r="I39" s="26">
        <v>7.68</v>
      </c>
      <c r="J39" s="26">
        <v>7.68</v>
      </c>
      <c r="K39" s="26">
        <v>9.264000000000001</v>
      </c>
      <c r="L39" s="26">
        <v>8.4</v>
      </c>
      <c r="M39" s="26">
        <v>6.912</v>
      </c>
      <c r="N39" s="26">
        <v>6.912</v>
      </c>
    </row>
    <row r="40" spans="1:14" ht="18.75" customHeight="1">
      <c r="A40" s="213" t="s">
        <v>85</v>
      </c>
      <c r="B40" s="26">
        <f>('Seite 52-53'!C34-'Seite 52-53'!B34)/(B$13-B$11)</f>
        <v>0</v>
      </c>
      <c r="C40" s="26">
        <f>('Seite 52-53'!D34-'Seite 52-53'!C34)/(C$13-C$11)</f>
        <v>0</v>
      </c>
      <c r="D40" s="26">
        <f>('Seite 52-53'!E34-'Seite 52-53'!D34)/(D$13-D$11)</f>
        <v>2.7430000000000003</v>
      </c>
      <c r="E40" s="26">
        <f>('Seite 52-53'!F34-'Seite 52-53'!E34)/(E$13-E$11)</f>
        <v>3.3959999999999995</v>
      </c>
      <c r="F40" s="26">
        <f>('Seite 52-53'!G34-'Seite 52-53'!F34)/(F$13-F$11)</f>
        <v>4.029</v>
      </c>
      <c r="G40" s="26">
        <f>('Seite 52-53'!H34-'Seite 52-53'!G34)/(G$13-G$11)</f>
        <v>4.478</v>
      </c>
      <c r="H40" s="26">
        <v>5.157000000000003</v>
      </c>
      <c r="I40" s="26">
        <v>5.8425</v>
      </c>
      <c r="J40" s="26">
        <v>6.355</v>
      </c>
      <c r="K40" s="26">
        <v>6.7125</v>
      </c>
      <c r="L40" s="26">
        <v>7.32</v>
      </c>
      <c r="M40" s="26">
        <v>8.869950000000001</v>
      </c>
      <c r="N40" s="26">
        <v>9.971883333333334</v>
      </c>
    </row>
    <row r="41" spans="1:14" ht="18.75" customHeight="1">
      <c r="A41" s="213" t="s">
        <v>88</v>
      </c>
      <c r="B41" s="26">
        <f>('Seite 52-53'!C35-'Seite 52-53'!B35)/(B$13-B$11)</f>
        <v>0</v>
      </c>
      <c r="C41" s="26">
        <f>('Seite 52-53'!D35-'Seite 52-53'!C35)/(C$13-C$11)</f>
        <v>0</v>
      </c>
      <c r="D41" s="26">
        <f>('Seite 52-53'!E35-'Seite 52-53'!D35)/(D$13-D$11)</f>
        <v>4.783</v>
      </c>
      <c r="E41" s="26">
        <f>('Seite 52-53'!F35-'Seite 52-53'!E35)/(E$13-E$11)</f>
        <v>3.4999999999999996</v>
      </c>
      <c r="F41" s="26">
        <f>('Seite 52-53'!G35-'Seite 52-53'!F35)/(F$13-F$11)</f>
        <v>3.7370000000000005</v>
      </c>
      <c r="G41" s="26">
        <f>('Seite 52-53'!H35-'Seite 52-53'!G35)/(G$13-G$11)</f>
        <v>3.7370000000000005</v>
      </c>
      <c r="H41" s="26">
        <v>3.7365</v>
      </c>
      <c r="I41" s="26">
        <v>3.965</v>
      </c>
      <c r="J41" s="26">
        <v>4.732999999999997</v>
      </c>
      <c r="K41" s="26">
        <v>4.733250000000001</v>
      </c>
      <c r="L41" s="26">
        <v>5.30375</v>
      </c>
      <c r="M41" s="26">
        <v>5.659349999999998</v>
      </c>
      <c r="N41" s="26">
        <v>5.978866666666668</v>
      </c>
    </row>
    <row r="42" spans="1:14" ht="18.75" customHeight="1">
      <c r="A42" s="213"/>
      <c r="B42" s="214"/>
      <c r="C42" s="214"/>
      <c r="D42" s="215"/>
      <c r="E42" s="214"/>
      <c r="F42" s="214"/>
      <c r="G42" s="214"/>
      <c r="H42" s="214"/>
      <c r="I42" s="214"/>
      <c r="J42" s="214"/>
      <c r="K42" s="214"/>
      <c r="L42" s="214"/>
      <c r="M42" s="214"/>
      <c r="N42" s="214"/>
    </row>
    <row r="43" ht="18.75" customHeight="1"/>
    <row r="44" ht="18.75" customHeight="1"/>
    <row r="55" ht="14.25" customHeight="1"/>
  </sheetData>
  <mergeCells count="4">
    <mergeCell ref="B15:N15"/>
    <mergeCell ref="B10:N10"/>
    <mergeCell ref="A3:N3"/>
    <mergeCell ref="A4:N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contribuzioni&amp;R51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6"/>
  <dimension ref="A1:S11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208" customWidth="1"/>
    <col min="2" max="8" width="17.8515625" style="208" customWidth="1"/>
    <col min="9" max="12" width="13.7109375" style="208" bestFit="1" customWidth="1"/>
    <col min="13" max="15" width="16.140625" style="208" bestFit="1" customWidth="1"/>
    <col min="16" max="16" width="34.421875" style="208" bestFit="1" customWidth="1"/>
    <col min="17" max="19" width="13.7109375" style="208" bestFit="1" customWidth="1"/>
    <col min="20" max="16384" width="12.7109375" style="208" customWidth="1"/>
  </cols>
  <sheetData>
    <row r="1" spans="1:9" ht="18.75" customHeight="1">
      <c r="A1" s="207" t="s">
        <v>153</v>
      </c>
      <c r="B1" s="207"/>
      <c r="C1" s="207"/>
      <c r="D1" s="207"/>
      <c r="E1" s="207"/>
      <c r="F1" s="207"/>
      <c r="I1" s="207" t="s">
        <v>153</v>
      </c>
    </row>
    <row r="2" spans="1:9" ht="18.75" customHeight="1">
      <c r="A2" s="207" t="s">
        <v>238</v>
      </c>
      <c r="B2" s="207"/>
      <c r="C2" s="207"/>
      <c r="D2" s="207"/>
      <c r="E2" s="207"/>
      <c r="F2" s="207"/>
      <c r="I2" s="207" t="s">
        <v>238</v>
      </c>
    </row>
    <row r="3" spans="1:9" ht="18.75" customHeight="1">
      <c r="A3" s="209" t="s">
        <v>34</v>
      </c>
      <c r="C3" s="207"/>
      <c r="D3" s="207"/>
      <c r="E3" s="207"/>
      <c r="F3" s="207"/>
      <c r="I3" s="209" t="s">
        <v>34</v>
      </c>
    </row>
    <row r="4" spans="1:9" ht="18.75" customHeight="1">
      <c r="A4" s="209" t="s">
        <v>33</v>
      </c>
      <c r="I4" s="209" t="s">
        <v>33</v>
      </c>
    </row>
    <row r="5" spans="1:16" ht="18.75" customHeight="1" thickBot="1">
      <c r="A5" s="524">
        <f>P5</f>
        <v>25</v>
      </c>
      <c r="P5" s="223">
        <v>25</v>
      </c>
    </row>
    <row r="6" spans="1:16" ht="18.75" customHeight="1" thickBot="1">
      <c r="A6" s="209" t="s">
        <v>10</v>
      </c>
      <c r="B6" s="649" t="s">
        <v>324</v>
      </c>
      <c r="C6" s="650"/>
      <c r="D6" s="650"/>
      <c r="E6" s="650"/>
      <c r="F6" s="650"/>
      <c r="G6" s="650"/>
      <c r="H6" s="651"/>
      <c r="I6" s="649" t="s">
        <v>445</v>
      </c>
      <c r="J6" s="650"/>
      <c r="K6" s="650"/>
      <c r="L6" s="650"/>
      <c r="M6" s="650"/>
      <c r="N6" s="650"/>
      <c r="O6" s="651"/>
      <c r="P6" s="223" t="s">
        <v>11</v>
      </c>
    </row>
    <row r="7" spans="1:19" s="224" customFormat="1" ht="18.75" customHeight="1">
      <c r="A7" s="222"/>
      <c r="B7" s="229">
        <v>50000</v>
      </c>
      <c r="C7" s="229">
        <v>75000</v>
      </c>
      <c r="D7" s="229">
        <v>100000</v>
      </c>
      <c r="E7" s="229">
        <v>150000</v>
      </c>
      <c r="F7" s="229">
        <v>200000</v>
      </c>
      <c r="G7" s="229">
        <v>250000</v>
      </c>
      <c r="H7" s="229">
        <v>300000</v>
      </c>
      <c r="I7" s="229">
        <v>400000</v>
      </c>
      <c r="J7" s="229">
        <v>500000</v>
      </c>
      <c r="K7" s="229">
        <v>600000</v>
      </c>
      <c r="L7" s="229">
        <v>800000</v>
      </c>
      <c r="M7" s="229">
        <v>1000000</v>
      </c>
      <c r="N7" s="229">
        <v>2000000</v>
      </c>
      <c r="O7" s="229">
        <v>5000000</v>
      </c>
      <c r="P7" s="223"/>
      <c r="Q7" s="223"/>
      <c r="R7" s="223"/>
      <c r="S7" s="223"/>
    </row>
    <row r="8" spans="1:16" s="224" customFormat="1" ht="18.75" customHeight="1">
      <c r="A8" s="222"/>
      <c r="B8" s="223"/>
      <c r="C8" s="223"/>
      <c r="D8" s="223"/>
      <c r="E8" s="223"/>
      <c r="F8" s="223"/>
      <c r="G8" s="223"/>
      <c r="H8" s="223"/>
      <c r="P8" s="223"/>
    </row>
    <row r="9" spans="1:16" s="224" customFormat="1" ht="18.75" customHeight="1">
      <c r="A9" s="222"/>
      <c r="B9" s="653" t="s">
        <v>18</v>
      </c>
      <c r="C9" s="654"/>
      <c r="D9" s="654"/>
      <c r="E9" s="654"/>
      <c r="F9" s="654"/>
      <c r="G9" s="654"/>
      <c r="H9" s="654"/>
      <c r="I9" s="646" t="s">
        <v>377</v>
      </c>
      <c r="J9" s="647"/>
      <c r="K9" s="647"/>
      <c r="L9" s="647"/>
      <c r="M9" s="647"/>
      <c r="N9" s="647"/>
      <c r="O9" s="648"/>
      <c r="P9" s="223"/>
    </row>
    <row r="10" spans="1:16" ht="18.75" customHeight="1">
      <c r="A10" s="225" t="s">
        <v>170</v>
      </c>
      <c r="B10" s="226">
        <v>0</v>
      </c>
      <c r="C10" s="226">
        <v>0</v>
      </c>
      <c r="D10" s="226">
        <v>0</v>
      </c>
      <c r="E10" s="226">
        <v>9.2</v>
      </c>
      <c r="F10" s="226">
        <v>66.7</v>
      </c>
      <c r="G10" s="226">
        <v>124.2</v>
      </c>
      <c r="H10" s="226">
        <v>181.7</v>
      </c>
      <c r="I10" s="226">
        <v>347.3</v>
      </c>
      <c r="J10" s="226">
        <v>577.3</v>
      </c>
      <c r="K10" s="226">
        <v>807.3</v>
      </c>
      <c r="L10" s="226">
        <v>1370.8</v>
      </c>
      <c r="M10" s="226">
        <v>2060.8</v>
      </c>
      <c r="N10" s="226">
        <v>6341.1</v>
      </c>
      <c r="O10" s="226">
        <v>25760</v>
      </c>
      <c r="P10" s="223" t="s">
        <v>378</v>
      </c>
    </row>
    <row r="11" spans="1:16" ht="18.75" customHeight="1">
      <c r="A11" s="225" t="s">
        <v>68</v>
      </c>
      <c r="B11" s="226">
        <v>0</v>
      </c>
      <c r="C11" s="226">
        <v>0</v>
      </c>
      <c r="D11" s="226">
        <v>0</v>
      </c>
      <c r="E11" s="226">
        <v>336.55</v>
      </c>
      <c r="F11" s="226">
        <v>504</v>
      </c>
      <c r="G11" s="226">
        <v>694.4</v>
      </c>
      <c r="H11" s="226">
        <v>885.75</v>
      </c>
      <c r="I11" s="226">
        <v>1268.5</v>
      </c>
      <c r="J11" s="226">
        <v>1756.45</v>
      </c>
      <c r="K11" s="226">
        <v>2258.8</v>
      </c>
      <c r="L11" s="226">
        <v>3299.75</v>
      </c>
      <c r="M11" s="226">
        <v>4495.75</v>
      </c>
      <c r="N11" s="226">
        <v>10819.3</v>
      </c>
      <c r="O11" s="226">
        <v>30559.65</v>
      </c>
      <c r="P11" s="223" t="s">
        <v>379</v>
      </c>
    </row>
    <row r="12" spans="1:16" ht="18.75" customHeight="1">
      <c r="A12" s="225" t="s">
        <v>71</v>
      </c>
      <c r="B12" s="226">
        <v>0</v>
      </c>
      <c r="C12" s="226">
        <v>0</v>
      </c>
      <c r="D12" s="226">
        <v>0</v>
      </c>
      <c r="E12" s="226">
        <v>131.3</v>
      </c>
      <c r="F12" s="226">
        <v>262.5</v>
      </c>
      <c r="G12" s="226">
        <v>393.8</v>
      </c>
      <c r="H12" s="226">
        <v>525</v>
      </c>
      <c r="I12" s="226">
        <v>787.5</v>
      </c>
      <c r="J12" s="226">
        <v>1050</v>
      </c>
      <c r="K12" s="226">
        <v>1312.5</v>
      </c>
      <c r="L12" s="226">
        <v>1837.5</v>
      </c>
      <c r="M12" s="226">
        <v>2362.5</v>
      </c>
      <c r="N12" s="226">
        <v>4987.5</v>
      </c>
      <c r="O12" s="226">
        <v>12862.5</v>
      </c>
      <c r="P12" s="223" t="s">
        <v>380</v>
      </c>
    </row>
    <row r="13" spans="1:16" ht="18.75" customHeight="1">
      <c r="A13" s="225" t="s">
        <v>74</v>
      </c>
      <c r="B13" s="226">
        <v>0</v>
      </c>
      <c r="C13" s="226">
        <v>0</v>
      </c>
      <c r="D13" s="226">
        <v>0</v>
      </c>
      <c r="E13" s="226">
        <v>0</v>
      </c>
      <c r="F13" s="226">
        <v>102.9</v>
      </c>
      <c r="G13" s="226">
        <v>257.3</v>
      </c>
      <c r="H13" s="226">
        <v>360.2</v>
      </c>
      <c r="I13" s="226">
        <v>617.5</v>
      </c>
      <c r="J13" s="226">
        <v>874.8</v>
      </c>
      <c r="K13" s="226">
        <v>1132.1</v>
      </c>
      <c r="L13" s="226">
        <v>1646.7</v>
      </c>
      <c r="M13" s="226">
        <v>2161.3</v>
      </c>
      <c r="N13" s="226">
        <v>4734.3</v>
      </c>
      <c r="O13" s="226">
        <v>12453.3</v>
      </c>
      <c r="P13" s="223" t="s">
        <v>381</v>
      </c>
    </row>
    <row r="14" spans="1:16" ht="18.75" customHeight="1">
      <c r="A14" s="225" t="s">
        <v>77</v>
      </c>
      <c r="B14" s="226">
        <v>0</v>
      </c>
      <c r="C14" s="226">
        <v>0</v>
      </c>
      <c r="D14" s="226">
        <v>0</v>
      </c>
      <c r="E14" s="226">
        <v>0</v>
      </c>
      <c r="F14" s="226">
        <v>92</v>
      </c>
      <c r="G14" s="226">
        <v>184</v>
      </c>
      <c r="H14" s="226">
        <v>276</v>
      </c>
      <c r="I14" s="226">
        <v>460</v>
      </c>
      <c r="J14" s="226">
        <v>644</v>
      </c>
      <c r="K14" s="226">
        <v>828</v>
      </c>
      <c r="L14" s="226">
        <v>1196</v>
      </c>
      <c r="M14" s="226">
        <v>1564</v>
      </c>
      <c r="N14" s="226">
        <v>3404</v>
      </c>
      <c r="O14" s="226">
        <v>8924</v>
      </c>
      <c r="P14" s="223" t="s">
        <v>382</v>
      </c>
    </row>
    <row r="15" spans="1:16" ht="18.75" customHeight="1">
      <c r="A15" s="225" t="s">
        <v>80</v>
      </c>
      <c r="B15" s="226">
        <v>0</v>
      </c>
      <c r="C15" s="226">
        <v>37.8</v>
      </c>
      <c r="D15" s="226">
        <v>75.5</v>
      </c>
      <c r="E15" s="226">
        <v>151</v>
      </c>
      <c r="F15" s="226">
        <v>226.5</v>
      </c>
      <c r="G15" s="226">
        <v>302</v>
      </c>
      <c r="H15" s="226">
        <v>377.5</v>
      </c>
      <c r="I15" s="226">
        <v>528.5</v>
      </c>
      <c r="J15" s="226">
        <v>679.5</v>
      </c>
      <c r="K15" s="226">
        <v>830.5</v>
      </c>
      <c r="L15" s="226">
        <v>1132.5</v>
      </c>
      <c r="M15" s="226">
        <v>1434.5</v>
      </c>
      <c r="N15" s="226">
        <v>2944.5</v>
      </c>
      <c r="O15" s="226">
        <v>7474.5</v>
      </c>
      <c r="P15" s="223" t="s">
        <v>383</v>
      </c>
    </row>
    <row r="16" spans="1:16" ht="18.75" customHeight="1">
      <c r="A16" s="225" t="s">
        <v>83</v>
      </c>
      <c r="B16" s="226">
        <v>0</v>
      </c>
      <c r="C16" s="226">
        <v>6.75</v>
      </c>
      <c r="D16" s="226">
        <v>40.4</v>
      </c>
      <c r="E16" s="226">
        <v>107.6</v>
      </c>
      <c r="F16" s="226">
        <v>174.9</v>
      </c>
      <c r="G16" s="226">
        <v>242.1</v>
      </c>
      <c r="H16" s="226">
        <v>309.4</v>
      </c>
      <c r="I16" s="226">
        <v>443.9</v>
      </c>
      <c r="J16" s="226">
        <v>578.4</v>
      </c>
      <c r="K16" s="226">
        <v>712.9</v>
      </c>
      <c r="L16" s="226">
        <v>981.9</v>
      </c>
      <c r="M16" s="226">
        <v>1250.9</v>
      </c>
      <c r="N16" s="226">
        <v>2595.9</v>
      </c>
      <c r="O16" s="226">
        <v>6630.9</v>
      </c>
      <c r="P16" s="223" t="s">
        <v>384</v>
      </c>
    </row>
    <row r="17" spans="1:16" ht="18.75" customHeight="1">
      <c r="A17" s="225" t="s">
        <v>86</v>
      </c>
      <c r="B17" s="226">
        <v>0</v>
      </c>
      <c r="C17" s="226">
        <v>0</v>
      </c>
      <c r="D17" s="226">
        <v>0</v>
      </c>
      <c r="E17" s="226">
        <v>0</v>
      </c>
      <c r="F17" s="226">
        <v>190.5</v>
      </c>
      <c r="G17" s="226">
        <v>381</v>
      </c>
      <c r="H17" s="226">
        <v>571.5</v>
      </c>
      <c r="I17" s="226">
        <v>952.5</v>
      </c>
      <c r="J17" s="226">
        <v>1333.5</v>
      </c>
      <c r="K17" s="226">
        <v>1714.5</v>
      </c>
      <c r="L17" s="226">
        <v>2476.5</v>
      </c>
      <c r="M17" s="226">
        <v>3238.5</v>
      </c>
      <c r="N17" s="226">
        <v>7048.5</v>
      </c>
      <c r="O17" s="226">
        <v>18478.5</v>
      </c>
      <c r="P17" s="223" t="s">
        <v>385</v>
      </c>
    </row>
    <row r="18" spans="1:16" ht="18.75" customHeight="1">
      <c r="A18" s="225" t="s">
        <v>89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37.8</v>
      </c>
      <c r="H18" s="226">
        <v>75.5</v>
      </c>
      <c r="I18" s="226">
        <v>188.8</v>
      </c>
      <c r="J18" s="226">
        <v>339.8</v>
      </c>
      <c r="K18" s="226">
        <v>566.3</v>
      </c>
      <c r="L18" s="226">
        <v>1132.5</v>
      </c>
      <c r="M18" s="226">
        <v>1736.5</v>
      </c>
      <c r="N18" s="226">
        <v>4756.5</v>
      </c>
      <c r="O18" s="226">
        <v>13816.5</v>
      </c>
      <c r="P18" s="223" t="s">
        <v>386</v>
      </c>
    </row>
    <row r="19" spans="1:16" ht="18.75" customHeight="1">
      <c r="A19" s="225" t="s">
        <v>19</v>
      </c>
      <c r="B19" s="226">
        <v>0</v>
      </c>
      <c r="C19" s="226">
        <v>0</v>
      </c>
      <c r="D19" s="226">
        <v>0</v>
      </c>
      <c r="E19" s="226">
        <v>394.6</v>
      </c>
      <c r="F19" s="226">
        <v>937.2</v>
      </c>
      <c r="G19" s="226">
        <v>1282.45</v>
      </c>
      <c r="H19" s="226">
        <v>1538.95</v>
      </c>
      <c r="I19" s="226">
        <v>2130.85</v>
      </c>
      <c r="J19" s="226">
        <v>2762.2</v>
      </c>
      <c r="K19" s="226">
        <v>3551.4</v>
      </c>
      <c r="L19" s="226">
        <v>5050.9</v>
      </c>
      <c r="M19" s="226">
        <v>6708.2</v>
      </c>
      <c r="N19" s="226">
        <v>13811</v>
      </c>
      <c r="O19" s="226">
        <v>34527.5</v>
      </c>
      <c r="P19" s="223" t="s">
        <v>387</v>
      </c>
    </row>
    <row r="20" spans="1:16" ht="18.75" customHeight="1">
      <c r="A20" s="225" t="s">
        <v>69</v>
      </c>
      <c r="B20" s="226">
        <v>0</v>
      </c>
      <c r="C20" s="226">
        <v>0</v>
      </c>
      <c r="D20" s="226">
        <v>0</v>
      </c>
      <c r="E20" s="226">
        <v>122.5</v>
      </c>
      <c r="F20" s="226">
        <v>306.25</v>
      </c>
      <c r="G20" s="226">
        <v>551.25</v>
      </c>
      <c r="H20" s="226">
        <v>735</v>
      </c>
      <c r="I20" s="226">
        <v>1102.5</v>
      </c>
      <c r="J20" s="226">
        <v>1470</v>
      </c>
      <c r="K20" s="226">
        <v>1837.5</v>
      </c>
      <c r="L20" s="226">
        <v>2572.5</v>
      </c>
      <c r="M20" s="226">
        <v>3307.5</v>
      </c>
      <c r="N20" s="226">
        <v>6982.5</v>
      </c>
      <c r="O20" s="226">
        <v>18007.5</v>
      </c>
      <c r="P20" s="223" t="s">
        <v>388</v>
      </c>
    </row>
    <row r="21" spans="1:16" ht="18.75" customHeight="1">
      <c r="A21" s="225" t="s">
        <v>72</v>
      </c>
      <c r="B21" s="226">
        <v>0</v>
      </c>
      <c r="C21" s="226">
        <v>0</v>
      </c>
      <c r="D21" s="226">
        <v>0</v>
      </c>
      <c r="E21" s="226">
        <v>225</v>
      </c>
      <c r="F21" s="226">
        <v>450</v>
      </c>
      <c r="G21" s="226">
        <v>675</v>
      </c>
      <c r="H21" s="226">
        <v>900</v>
      </c>
      <c r="I21" s="226">
        <v>1350</v>
      </c>
      <c r="J21" s="226">
        <v>1800</v>
      </c>
      <c r="K21" s="226">
        <v>2470</v>
      </c>
      <c r="L21" s="226">
        <v>3810</v>
      </c>
      <c r="M21" s="226">
        <v>5150</v>
      </c>
      <c r="N21" s="226">
        <v>13460</v>
      </c>
      <c r="O21" s="226">
        <v>39560</v>
      </c>
      <c r="P21" s="223" t="s">
        <v>389</v>
      </c>
    </row>
    <row r="22" spans="1:16" ht="18.75" customHeight="1">
      <c r="A22" s="225" t="s">
        <v>75</v>
      </c>
      <c r="B22" s="226">
        <v>0</v>
      </c>
      <c r="C22" s="226">
        <v>0</v>
      </c>
      <c r="D22" s="226">
        <v>0</v>
      </c>
      <c r="E22" s="226">
        <v>0</v>
      </c>
      <c r="F22" s="226">
        <v>137.725</v>
      </c>
      <c r="G22" s="226">
        <v>317.2</v>
      </c>
      <c r="H22" s="226">
        <v>538.425</v>
      </c>
      <c r="I22" s="226">
        <v>1106.125</v>
      </c>
      <c r="J22" s="226">
        <v>1840.825</v>
      </c>
      <c r="K22" s="226">
        <v>2742.525</v>
      </c>
      <c r="L22" s="226">
        <v>4558.45</v>
      </c>
      <c r="M22" s="226">
        <v>6528.85</v>
      </c>
      <c r="N22" s="226">
        <v>15136.7</v>
      </c>
      <c r="O22" s="226">
        <v>39682.7</v>
      </c>
      <c r="P22" s="223" t="s">
        <v>390</v>
      </c>
    </row>
    <row r="23" spans="1:16" ht="18.75" customHeight="1">
      <c r="A23" s="225" t="s">
        <v>78</v>
      </c>
      <c r="B23" s="226">
        <v>0</v>
      </c>
      <c r="C23" s="226">
        <v>0</v>
      </c>
      <c r="D23" s="226">
        <v>0</v>
      </c>
      <c r="E23" s="226">
        <v>111.5</v>
      </c>
      <c r="F23" s="226">
        <v>223</v>
      </c>
      <c r="G23" s="226">
        <v>334.5</v>
      </c>
      <c r="H23" s="226">
        <v>446</v>
      </c>
      <c r="I23" s="226">
        <v>892</v>
      </c>
      <c r="J23" s="226">
        <v>1338</v>
      </c>
      <c r="K23" s="226">
        <v>1784</v>
      </c>
      <c r="L23" s="226">
        <v>3122</v>
      </c>
      <c r="M23" s="226">
        <v>4460</v>
      </c>
      <c r="N23" s="226">
        <v>9745.1</v>
      </c>
      <c r="O23" s="226">
        <v>25132.1</v>
      </c>
      <c r="P23" s="223" t="s">
        <v>391</v>
      </c>
    </row>
    <row r="24" spans="1:16" ht="18.75" customHeight="1">
      <c r="A24" s="225" t="s">
        <v>81</v>
      </c>
      <c r="B24" s="226">
        <v>0</v>
      </c>
      <c r="C24" s="226">
        <v>0</v>
      </c>
      <c r="D24" s="226">
        <v>0</v>
      </c>
      <c r="E24" s="226">
        <v>195</v>
      </c>
      <c r="F24" s="226">
        <v>390</v>
      </c>
      <c r="G24" s="226">
        <v>585</v>
      </c>
      <c r="H24" s="226">
        <v>780</v>
      </c>
      <c r="I24" s="226">
        <v>1209</v>
      </c>
      <c r="J24" s="226">
        <v>1677</v>
      </c>
      <c r="K24" s="226">
        <v>2145</v>
      </c>
      <c r="L24" s="226">
        <v>3081</v>
      </c>
      <c r="M24" s="226">
        <v>4017</v>
      </c>
      <c r="N24" s="226">
        <v>8697</v>
      </c>
      <c r="O24" s="226">
        <v>22737</v>
      </c>
      <c r="P24" s="223" t="s">
        <v>392</v>
      </c>
    </row>
    <row r="25" spans="1:16" ht="18.75" customHeight="1">
      <c r="A25" s="225" t="s">
        <v>84</v>
      </c>
      <c r="B25" s="226">
        <v>0</v>
      </c>
      <c r="C25" s="226">
        <v>0</v>
      </c>
      <c r="D25" s="226">
        <v>0</v>
      </c>
      <c r="E25" s="226">
        <v>141</v>
      </c>
      <c r="F25" s="226">
        <v>282</v>
      </c>
      <c r="G25" s="226">
        <v>423</v>
      </c>
      <c r="H25" s="226">
        <v>564</v>
      </c>
      <c r="I25" s="226">
        <v>846</v>
      </c>
      <c r="J25" s="226">
        <v>1128</v>
      </c>
      <c r="K25" s="226">
        <v>1410</v>
      </c>
      <c r="L25" s="226">
        <v>1974</v>
      </c>
      <c r="M25" s="226">
        <v>2538</v>
      </c>
      <c r="N25" s="226">
        <v>5358</v>
      </c>
      <c r="O25" s="226">
        <v>13818</v>
      </c>
      <c r="P25" s="223" t="s">
        <v>393</v>
      </c>
    </row>
    <row r="26" spans="1:16" ht="18.75" customHeight="1">
      <c r="A26" s="225" t="s">
        <v>87</v>
      </c>
      <c r="B26" s="226">
        <v>0</v>
      </c>
      <c r="C26" s="226">
        <v>0</v>
      </c>
      <c r="D26" s="226">
        <v>0</v>
      </c>
      <c r="E26" s="226">
        <v>0</v>
      </c>
      <c r="F26" s="226">
        <v>229.5</v>
      </c>
      <c r="G26" s="226">
        <v>459</v>
      </c>
      <c r="H26" s="226">
        <v>688.5</v>
      </c>
      <c r="I26" s="226">
        <v>1147.5</v>
      </c>
      <c r="J26" s="226">
        <v>1606.5</v>
      </c>
      <c r="K26" s="226">
        <v>2065.5</v>
      </c>
      <c r="L26" s="226">
        <v>2983.5</v>
      </c>
      <c r="M26" s="226">
        <v>3901.5</v>
      </c>
      <c r="N26" s="226">
        <v>8491.5</v>
      </c>
      <c r="O26" s="226">
        <v>22261.5</v>
      </c>
      <c r="P26" s="223" t="s">
        <v>394</v>
      </c>
    </row>
    <row r="27" spans="1:16" ht="18.75" customHeight="1">
      <c r="A27" s="225" t="s">
        <v>90</v>
      </c>
      <c r="B27" s="226">
        <v>0</v>
      </c>
      <c r="C27" s="226">
        <v>39</v>
      </c>
      <c r="D27" s="226">
        <v>90</v>
      </c>
      <c r="E27" s="226">
        <v>202</v>
      </c>
      <c r="F27" s="226">
        <v>343</v>
      </c>
      <c r="G27" s="226">
        <v>505</v>
      </c>
      <c r="H27" s="226">
        <v>677</v>
      </c>
      <c r="I27" s="226">
        <v>1057</v>
      </c>
      <c r="J27" s="226">
        <v>1470</v>
      </c>
      <c r="K27" s="226">
        <v>1931</v>
      </c>
      <c r="L27" s="226">
        <v>2888</v>
      </c>
      <c r="M27" s="226">
        <v>3972</v>
      </c>
      <c r="N27" s="226">
        <v>8945</v>
      </c>
      <c r="O27" s="226">
        <v>22749</v>
      </c>
      <c r="P27" s="223" t="s">
        <v>395</v>
      </c>
    </row>
    <row r="28" spans="1:16" ht="18.75" customHeight="1">
      <c r="A28" s="225" t="s">
        <v>67</v>
      </c>
      <c r="B28" s="226">
        <v>0</v>
      </c>
      <c r="C28" s="226">
        <v>0</v>
      </c>
      <c r="D28" s="226">
        <v>0</v>
      </c>
      <c r="E28" s="226">
        <v>0</v>
      </c>
      <c r="F28" s="226">
        <v>56.7</v>
      </c>
      <c r="G28" s="226">
        <v>198.4</v>
      </c>
      <c r="H28" s="226">
        <v>348.8</v>
      </c>
      <c r="I28" s="226">
        <v>680.2</v>
      </c>
      <c r="J28" s="226">
        <v>1033.3</v>
      </c>
      <c r="K28" s="226">
        <v>1408.3</v>
      </c>
      <c r="L28" s="226">
        <v>2223.6</v>
      </c>
      <c r="M28" s="226">
        <v>3100</v>
      </c>
      <c r="N28" s="226">
        <v>7991.9</v>
      </c>
      <c r="O28" s="226">
        <v>23033.9</v>
      </c>
      <c r="P28" s="223" t="s">
        <v>396</v>
      </c>
    </row>
    <row r="29" spans="1:16" ht="18.75" customHeight="1">
      <c r="A29" s="225" t="s">
        <v>70</v>
      </c>
      <c r="B29" s="226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161.15</v>
      </c>
      <c r="H29" s="226">
        <v>322.3</v>
      </c>
      <c r="I29" s="226">
        <v>644.6</v>
      </c>
      <c r="J29" s="226">
        <v>966.9</v>
      </c>
      <c r="K29" s="226">
        <v>1289.2</v>
      </c>
      <c r="L29" s="226">
        <v>1933.8</v>
      </c>
      <c r="M29" s="226">
        <v>2578.4</v>
      </c>
      <c r="N29" s="226">
        <v>5801.4</v>
      </c>
      <c r="O29" s="226">
        <v>15470.4</v>
      </c>
      <c r="P29" s="223" t="s">
        <v>397</v>
      </c>
    </row>
    <row r="30" spans="1:16" ht="18.75" customHeight="1">
      <c r="A30" s="225" t="s">
        <v>73</v>
      </c>
      <c r="B30" s="226">
        <v>0</v>
      </c>
      <c r="C30" s="226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551.6</v>
      </c>
      <c r="I30" s="226">
        <v>1004.7</v>
      </c>
      <c r="J30" s="226">
        <v>1497.2</v>
      </c>
      <c r="K30" s="226">
        <v>1989.7</v>
      </c>
      <c r="L30" s="226">
        <v>3014.1</v>
      </c>
      <c r="M30" s="226">
        <v>4196.1</v>
      </c>
      <c r="N30" s="226">
        <v>10372.05</v>
      </c>
      <c r="O30" s="226">
        <v>30633.5</v>
      </c>
      <c r="P30" s="223" t="s">
        <v>398</v>
      </c>
    </row>
    <row r="31" spans="1:16" ht="18.75" customHeight="1">
      <c r="A31" s="225" t="s">
        <v>76</v>
      </c>
      <c r="B31" s="226">
        <v>0</v>
      </c>
      <c r="C31" s="226">
        <v>0</v>
      </c>
      <c r="D31" s="226">
        <v>0</v>
      </c>
      <c r="E31" s="226">
        <v>391.1</v>
      </c>
      <c r="F31" s="226">
        <v>652.6</v>
      </c>
      <c r="G31" s="226">
        <v>936.3</v>
      </c>
      <c r="H31" s="226">
        <v>1220.1</v>
      </c>
      <c r="I31" s="226">
        <v>1914.25</v>
      </c>
      <c r="J31" s="226">
        <v>2652.9</v>
      </c>
      <c r="K31" s="226">
        <v>3391.6</v>
      </c>
      <c r="L31" s="226">
        <v>4952.2</v>
      </c>
      <c r="M31" s="226">
        <v>6542.15</v>
      </c>
      <c r="N31" s="226">
        <v>14491.7</v>
      </c>
      <c r="O31" s="226">
        <v>38340.35</v>
      </c>
      <c r="P31" s="223" t="s">
        <v>399</v>
      </c>
    </row>
    <row r="32" spans="1:16" ht="18.75" customHeight="1">
      <c r="A32" s="225" t="s">
        <v>20</v>
      </c>
      <c r="B32" s="15">
        <v>0</v>
      </c>
      <c r="C32" s="15">
        <v>38.4</v>
      </c>
      <c r="D32" s="15">
        <v>128</v>
      </c>
      <c r="E32" s="15">
        <v>326.35</v>
      </c>
      <c r="F32" s="15">
        <v>567.4</v>
      </c>
      <c r="G32" s="15">
        <v>770</v>
      </c>
      <c r="H32" s="15">
        <v>1023.85</v>
      </c>
      <c r="I32" s="226">
        <v>1522.95</v>
      </c>
      <c r="J32" s="226">
        <v>2064.75</v>
      </c>
      <c r="K32" s="226">
        <v>2603.1</v>
      </c>
      <c r="L32" s="226">
        <v>3756.6</v>
      </c>
      <c r="M32" s="226">
        <v>5012.55</v>
      </c>
      <c r="N32" s="226">
        <v>12414.05</v>
      </c>
      <c r="O32" s="226">
        <v>31611.05</v>
      </c>
      <c r="P32" s="223" t="s">
        <v>400</v>
      </c>
    </row>
    <row r="33" spans="1:16" ht="18.75" customHeight="1">
      <c r="A33" s="225" t="s">
        <v>21</v>
      </c>
      <c r="B33" s="226">
        <v>0</v>
      </c>
      <c r="C33" s="226">
        <v>0</v>
      </c>
      <c r="D33" s="226">
        <v>48</v>
      </c>
      <c r="E33" s="226">
        <v>336</v>
      </c>
      <c r="F33" s="226">
        <v>624</v>
      </c>
      <c r="G33" s="226">
        <v>912</v>
      </c>
      <c r="H33" s="226">
        <v>1200</v>
      </c>
      <c r="I33" s="226">
        <v>1843.2</v>
      </c>
      <c r="J33" s="226">
        <v>2611.2</v>
      </c>
      <c r="K33" s="226">
        <v>3379.2</v>
      </c>
      <c r="L33" s="226">
        <v>5232</v>
      </c>
      <c r="M33" s="226">
        <v>6912</v>
      </c>
      <c r="N33" s="226">
        <v>13824</v>
      </c>
      <c r="O33" s="226">
        <v>34560</v>
      </c>
      <c r="P33" s="223" t="s">
        <v>401</v>
      </c>
    </row>
    <row r="34" spans="1:16" ht="18.75" customHeight="1">
      <c r="A34" s="225" t="s">
        <v>22</v>
      </c>
      <c r="B34" s="226">
        <v>0</v>
      </c>
      <c r="C34" s="226">
        <v>0</v>
      </c>
      <c r="D34" s="226">
        <v>0</v>
      </c>
      <c r="E34" s="226">
        <v>137.15</v>
      </c>
      <c r="F34" s="226">
        <v>306.95</v>
      </c>
      <c r="G34" s="226">
        <v>508.4</v>
      </c>
      <c r="H34" s="226">
        <v>732.3</v>
      </c>
      <c r="I34" s="226">
        <v>1248</v>
      </c>
      <c r="J34" s="226">
        <v>1832.25</v>
      </c>
      <c r="K34" s="226">
        <v>2467.75</v>
      </c>
      <c r="L34" s="226">
        <v>3810.25</v>
      </c>
      <c r="M34" s="226">
        <v>5274.25</v>
      </c>
      <c r="N34" s="226">
        <v>14144.2</v>
      </c>
      <c r="O34" s="226">
        <v>44059.85</v>
      </c>
      <c r="P34" s="223" t="s">
        <v>402</v>
      </c>
    </row>
    <row r="35" spans="1:16" ht="18.75" customHeight="1">
      <c r="A35" s="225" t="s">
        <v>23</v>
      </c>
      <c r="B35" s="226">
        <v>0</v>
      </c>
      <c r="C35" s="226">
        <v>0</v>
      </c>
      <c r="D35" s="226">
        <v>0</v>
      </c>
      <c r="E35" s="226">
        <v>239.15</v>
      </c>
      <c r="F35" s="226">
        <v>414.15</v>
      </c>
      <c r="G35" s="226">
        <v>601</v>
      </c>
      <c r="H35" s="226">
        <v>787.85</v>
      </c>
      <c r="I35" s="226">
        <v>1161.5</v>
      </c>
      <c r="J35" s="226">
        <v>1558</v>
      </c>
      <c r="K35" s="226">
        <v>2031.3</v>
      </c>
      <c r="L35" s="226">
        <v>2977.95</v>
      </c>
      <c r="M35" s="226">
        <v>4038.7</v>
      </c>
      <c r="N35" s="226">
        <v>9698.05</v>
      </c>
      <c r="O35" s="226">
        <v>27634.65</v>
      </c>
      <c r="P35" s="223" t="s">
        <v>403</v>
      </c>
    </row>
    <row r="36" spans="1:16" ht="18.75" customHeight="1">
      <c r="A36" s="225"/>
      <c r="B36" s="226"/>
      <c r="C36" s="15"/>
      <c r="D36" s="15"/>
      <c r="E36" s="15"/>
      <c r="F36" s="15"/>
      <c r="G36" s="15"/>
      <c r="H36" s="15"/>
      <c r="I36" s="226"/>
      <c r="J36" s="226"/>
      <c r="K36" s="226"/>
      <c r="L36" s="226"/>
      <c r="M36" s="226"/>
      <c r="N36" s="226"/>
      <c r="O36" s="226"/>
      <c r="P36" s="223"/>
    </row>
    <row r="37" spans="1:16" s="224" customFormat="1" ht="18.75" customHeight="1">
      <c r="A37" s="222"/>
      <c r="B37" s="655" t="s">
        <v>237</v>
      </c>
      <c r="C37" s="656"/>
      <c r="D37" s="656"/>
      <c r="E37" s="656"/>
      <c r="F37" s="656"/>
      <c r="G37" s="656"/>
      <c r="H37" s="657"/>
      <c r="I37" s="655" t="s">
        <v>446</v>
      </c>
      <c r="J37" s="656"/>
      <c r="K37" s="656"/>
      <c r="L37" s="656"/>
      <c r="M37" s="656"/>
      <c r="N37" s="656"/>
      <c r="O37" s="657"/>
      <c r="P37" s="223"/>
    </row>
    <row r="38" spans="1:16" ht="18.75" customHeight="1">
      <c r="A38" s="227" t="s">
        <v>170</v>
      </c>
      <c r="B38" s="255">
        <v>0</v>
      </c>
      <c r="C38" s="255">
        <v>0</v>
      </c>
      <c r="D38" s="255">
        <v>0</v>
      </c>
      <c r="E38" s="255">
        <v>0.06133333333333334</v>
      </c>
      <c r="F38" s="255">
        <v>0.3335</v>
      </c>
      <c r="G38" s="255">
        <v>0.4968</v>
      </c>
      <c r="H38" s="255">
        <v>0.6056666666666667</v>
      </c>
      <c r="I38" s="255">
        <v>0.8682499999999999</v>
      </c>
      <c r="J38" s="255">
        <v>1.1546</v>
      </c>
      <c r="K38" s="255">
        <v>1.3455000000000001</v>
      </c>
      <c r="L38" s="255">
        <v>1.7135000000000002</v>
      </c>
      <c r="M38" s="255">
        <v>2.0608000000000004</v>
      </c>
      <c r="N38" s="255">
        <v>3.1705500000000004</v>
      </c>
      <c r="O38" s="255">
        <v>5.152</v>
      </c>
      <c r="P38" s="223" t="s">
        <v>378</v>
      </c>
    </row>
    <row r="39" spans="1:16" ht="18.75" customHeight="1">
      <c r="A39" s="227" t="s">
        <v>68</v>
      </c>
      <c r="B39" s="255">
        <v>0</v>
      </c>
      <c r="C39" s="255">
        <v>0</v>
      </c>
      <c r="D39" s="255">
        <v>0</v>
      </c>
      <c r="E39" s="255">
        <v>2.243666666666667</v>
      </c>
      <c r="F39" s="255">
        <v>2.52</v>
      </c>
      <c r="G39" s="255">
        <v>2.7776000000000005</v>
      </c>
      <c r="H39" s="255">
        <v>2.9525</v>
      </c>
      <c r="I39" s="255">
        <v>3.17125</v>
      </c>
      <c r="J39" s="255">
        <v>3.5129</v>
      </c>
      <c r="K39" s="255">
        <v>3.764666666666667</v>
      </c>
      <c r="L39" s="255">
        <v>4.1246875</v>
      </c>
      <c r="M39" s="255">
        <v>4.49575</v>
      </c>
      <c r="N39" s="255">
        <v>5.40965</v>
      </c>
      <c r="O39" s="255">
        <v>6.111930000000001</v>
      </c>
      <c r="P39" s="223" t="s">
        <v>379</v>
      </c>
    </row>
    <row r="40" spans="1:16" ht="18.75" customHeight="1">
      <c r="A40" s="227" t="s">
        <v>71</v>
      </c>
      <c r="B40" s="255">
        <v>0</v>
      </c>
      <c r="C40" s="255">
        <v>0</v>
      </c>
      <c r="D40" s="255">
        <v>0</v>
      </c>
      <c r="E40" s="255">
        <v>0.8753333333333334</v>
      </c>
      <c r="F40" s="255">
        <v>1.3125</v>
      </c>
      <c r="G40" s="255">
        <v>1.5752000000000002</v>
      </c>
      <c r="H40" s="255">
        <v>1.75</v>
      </c>
      <c r="I40" s="255">
        <v>1.96875</v>
      </c>
      <c r="J40" s="255">
        <v>2.1</v>
      </c>
      <c r="K40" s="255">
        <v>2.1875</v>
      </c>
      <c r="L40" s="255">
        <v>2.296875</v>
      </c>
      <c r="M40" s="255">
        <v>2.3625</v>
      </c>
      <c r="N40" s="255">
        <v>2.49375</v>
      </c>
      <c r="O40" s="255">
        <v>2.5725</v>
      </c>
      <c r="P40" s="223" t="s">
        <v>380</v>
      </c>
    </row>
    <row r="41" spans="1:16" ht="18.75" customHeight="1">
      <c r="A41" s="227" t="s">
        <v>74</v>
      </c>
      <c r="B41" s="255">
        <v>0</v>
      </c>
      <c r="C41" s="255">
        <v>0</v>
      </c>
      <c r="D41" s="255">
        <v>0</v>
      </c>
      <c r="E41" s="255">
        <v>0</v>
      </c>
      <c r="F41" s="255">
        <v>0.5145</v>
      </c>
      <c r="G41" s="255">
        <v>1.0292000000000001</v>
      </c>
      <c r="H41" s="255">
        <v>1.2006666666666668</v>
      </c>
      <c r="I41" s="255">
        <v>1.54375</v>
      </c>
      <c r="J41" s="255">
        <v>1.7495999999999998</v>
      </c>
      <c r="K41" s="255">
        <v>1.8868333333333331</v>
      </c>
      <c r="L41" s="255">
        <v>2.058375</v>
      </c>
      <c r="M41" s="255">
        <v>2.1613</v>
      </c>
      <c r="N41" s="255">
        <v>2.36715</v>
      </c>
      <c r="O41" s="255">
        <v>2.49066</v>
      </c>
      <c r="P41" s="223" t="s">
        <v>381</v>
      </c>
    </row>
    <row r="42" spans="1:16" ht="18.75" customHeight="1">
      <c r="A42" s="227" t="s">
        <v>77</v>
      </c>
      <c r="B42" s="255">
        <v>0</v>
      </c>
      <c r="C42" s="255">
        <v>0</v>
      </c>
      <c r="D42" s="255">
        <v>0</v>
      </c>
      <c r="E42" s="255">
        <v>0</v>
      </c>
      <c r="F42" s="255">
        <v>0.46</v>
      </c>
      <c r="G42" s="255">
        <v>0.736</v>
      </c>
      <c r="H42" s="255">
        <v>0.92</v>
      </c>
      <c r="I42" s="255">
        <v>1.15</v>
      </c>
      <c r="J42" s="255">
        <v>1.288</v>
      </c>
      <c r="K42" s="255">
        <v>1.38</v>
      </c>
      <c r="L42" s="255">
        <v>1.495</v>
      </c>
      <c r="M42" s="255">
        <v>1.564</v>
      </c>
      <c r="N42" s="255">
        <v>1.702</v>
      </c>
      <c r="O42" s="255">
        <v>1.7848</v>
      </c>
      <c r="P42" s="223" t="s">
        <v>382</v>
      </c>
    </row>
    <row r="43" spans="1:16" ht="18.75" customHeight="1">
      <c r="A43" s="227" t="s">
        <v>80</v>
      </c>
      <c r="B43" s="255">
        <v>0</v>
      </c>
      <c r="C43" s="255">
        <v>0.504</v>
      </c>
      <c r="D43" s="255">
        <v>0.755</v>
      </c>
      <c r="E43" s="255">
        <v>1.0066666666666666</v>
      </c>
      <c r="F43" s="255">
        <v>1.1325</v>
      </c>
      <c r="G43" s="255">
        <v>1.2080000000000002</v>
      </c>
      <c r="H43" s="255">
        <v>1.2583333333333333</v>
      </c>
      <c r="I43" s="255">
        <v>1.32125</v>
      </c>
      <c r="J43" s="255">
        <v>1.359</v>
      </c>
      <c r="K43" s="255">
        <v>1.3841666666666665</v>
      </c>
      <c r="L43" s="255">
        <v>1.415625</v>
      </c>
      <c r="M43" s="255">
        <v>1.4345</v>
      </c>
      <c r="N43" s="255">
        <v>1.47225</v>
      </c>
      <c r="O43" s="255">
        <v>1.4949</v>
      </c>
      <c r="P43" s="223" t="s">
        <v>383</v>
      </c>
    </row>
    <row r="44" spans="1:16" ht="18.75" customHeight="1">
      <c r="A44" s="227" t="s">
        <v>83</v>
      </c>
      <c r="B44" s="255">
        <v>0</v>
      </c>
      <c r="C44" s="255">
        <v>0.09</v>
      </c>
      <c r="D44" s="255">
        <v>0.404</v>
      </c>
      <c r="E44" s="255">
        <v>0.7173333333333333</v>
      </c>
      <c r="F44" s="255">
        <v>0.8745</v>
      </c>
      <c r="G44" s="255">
        <v>0.9684</v>
      </c>
      <c r="H44" s="255">
        <v>1.0313333333333332</v>
      </c>
      <c r="I44" s="255">
        <v>1.1097499999999998</v>
      </c>
      <c r="J44" s="255">
        <v>1.1567999999999998</v>
      </c>
      <c r="K44" s="255">
        <v>1.1881666666666666</v>
      </c>
      <c r="L44" s="255">
        <v>1.2273749999999999</v>
      </c>
      <c r="M44" s="255">
        <v>1.2509000000000001</v>
      </c>
      <c r="N44" s="255">
        <v>1.29795</v>
      </c>
      <c r="O44" s="255">
        <v>1.32618</v>
      </c>
      <c r="P44" s="223" t="s">
        <v>384</v>
      </c>
    </row>
    <row r="45" spans="1:16" ht="18.75" customHeight="1">
      <c r="A45" s="227" t="s">
        <v>86</v>
      </c>
      <c r="B45" s="255">
        <v>0</v>
      </c>
      <c r="C45" s="255">
        <v>0</v>
      </c>
      <c r="D45" s="255">
        <v>0</v>
      </c>
      <c r="E45" s="255">
        <v>0</v>
      </c>
      <c r="F45" s="255">
        <v>0.9525</v>
      </c>
      <c r="G45" s="255">
        <v>1.524</v>
      </c>
      <c r="H45" s="255">
        <v>1.905</v>
      </c>
      <c r="I45" s="255">
        <v>2.38125</v>
      </c>
      <c r="J45" s="255">
        <v>2.6670000000000003</v>
      </c>
      <c r="K45" s="255">
        <v>2.8575</v>
      </c>
      <c r="L45" s="255">
        <v>3.095625</v>
      </c>
      <c r="M45" s="255">
        <v>3.2385</v>
      </c>
      <c r="N45" s="255">
        <v>3.52425</v>
      </c>
      <c r="O45" s="255">
        <v>3.6957</v>
      </c>
      <c r="P45" s="223" t="s">
        <v>385</v>
      </c>
    </row>
    <row r="46" spans="1:16" ht="18.75" customHeight="1">
      <c r="A46" s="227" t="s">
        <v>89</v>
      </c>
      <c r="B46" s="255">
        <v>0</v>
      </c>
      <c r="C46" s="255">
        <v>0</v>
      </c>
      <c r="D46" s="255">
        <v>0</v>
      </c>
      <c r="E46" s="255">
        <v>0</v>
      </c>
      <c r="F46" s="255">
        <v>0</v>
      </c>
      <c r="G46" s="255">
        <v>0.1512</v>
      </c>
      <c r="H46" s="255">
        <v>0.25166666666666665</v>
      </c>
      <c r="I46" s="255">
        <v>0.47200000000000003</v>
      </c>
      <c r="J46" s="255">
        <v>0.6796000000000001</v>
      </c>
      <c r="K46" s="255">
        <v>0.9438333333333333</v>
      </c>
      <c r="L46" s="255">
        <v>1.415625</v>
      </c>
      <c r="M46" s="255">
        <v>1.7365</v>
      </c>
      <c r="N46" s="255">
        <v>2.37825</v>
      </c>
      <c r="O46" s="255">
        <v>2.7632999999999996</v>
      </c>
      <c r="P46" s="223" t="s">
        <v>386</v>
      </c>
    </row>
    <row r="47" spans="1:16" ht="18.75" customHeight="1">
      <c r="A47" s="227" t="s">
        <v>19</v>
      </c>
      <c r="B47" s="255">
        <v>0</v>
      </c>
      <c r="C47" s="255">
        <v>0</v>
      </c>
      <c r="D47" s="255">
        <v>0</v>
      </c>
      <c r="E47" s="255">
        <v>2.630666666666667</v>
      </c>
      <c r="F47" s="255">
        <v>4.686</v>
      </c>
      <c r="G47" s="255">
        <v>5.1298</v>
      </c>
      <c r="H47" s="255">
        <v>5.129833333333334</v>
      </c>
      <c r="I47" s="255">
        <v>5.327125</v>
      </c>
      <c r="J47" s="255">
        <v>5.5244</v>
      </c>
      <c r="K47" s="255">
        <v>5.919</v>
      </c>
      <c r="L47" s="255">
        <v>6.313625</v>
      </c>
      <c r="M47" s="255">
        <v>6.7082</v>
      </c>
      <c r="N47" s="255">
        <v>6.9055</v>
      </c>
      <c r="O47" s="255">
        <v>6.9055</v>
      </c>
      <c r="P47" s="223" t="s">
        <v>387</v>
      </c>
    </row>
    <row r="48" spans="1:16" ht="18.75" customHeight="1">
      <c r="A48" s="227" t="s">
        <v>69</v>
      </c>
      <c r="B48" s="255">
        <v>0</v>
      </c>
      <c r="C48" s="255">
        <v>0</v>
      </c>
      <c r="D48" s="255">
        <v>0</v>
      </c>
      <c r="E48" s="255">
        <v>0.8166666666666668</v>
      </c>
      <c r="F48" s="255">
        <v>1.53125</v>
      </c>
      <c r="G48" s="255">
        <v>2.205</v>
      </c>
      <c r="H48" s="255">
        <v>2.45</v>
      </c>
      <c r="I48" s="255">
        <v>2.75625</v>
      </c>
      <c r="J48" s="255">
        <v>2.94</v>
      </c>
      <c r="K48" s="255">
        <v>3.0625</v>
      </c>
      <c r="L48" s="255">
        <v>3.215625</v>
      </c>
      <c r="M48" s="255">
        <v>3.3075</v>
      </c>
      <c r="N48" s="255">
        <v>3.49125</v>
      </c>
      <c r="O48" s="255">
        <v>3.6015</v>
      </c>
      <c r="P48" s="223" t="s">
        <v>388</v>
      </c>
    </row>
    <row r="49" spans="1:16" ht="18.75" customHeight="1">
      <c r="A49" s="227" t="s">
        <v>72</v>
      </c>
      <c r="B49" s="255">
        <v>0</v>
      </c>
      <c r="C49" s="255">
        <v>0</v>
      </c>
      <c r="D49" s="255">
        <v>0</v>
      </c>
      <c r="E49" s="255">
        <v>1.5</v>
      </c>
      <c r="F49" s="255">
        <v>2.25</v>
      </c>
      <c r="G49" s="255">
        <v>2.7</v>
      </c>
      <c r="H49" s="255">
        <v>3</v>
      </c>
      <c r="I49" s="255">
        <v>3.375</v>
      </c>
      <c r="J49" s="255">
        <v>3.6</v>
      </c>
      <c r="K49" s="255">
        <v>4.116666666666667</v>
      </c>
      <c r="L49" s="255">
        <v>4.7625</v>
      </c>
      <c r="M49" s="255">
        <v>5.15</v>
      </c>
      <c r="N49" s="255">
        <v>6.73</v>
      </c>
      <c r="O49" s="255">
        <v>7.912000000000001</v>
      </c>
      <c r="P49" s="223" t="s">
        <v>389</v>
      </c>
    </row>
    <row r="50" spans="1:16" ht="18.75" customHeight="1">
      <c r="A50" s="227" t="s">
        <v>75</v>
      </c>
      <c r="B50" s="255">
        <v>0</v>
      </c>
      <c r="C50" s="255">
        <v>0</v>
      </c>
      <c r="D50" s="255">
        <v>0</v>
      </c>
      <c r="E50" s="255">
        <v>0</v>
      </c>
      <c r="F50" s="255">
        <v>0.6886249999999998</v>
      </c>
      <c r="G50" s="255">
        <v>1.2688000000000001</v>
      </c>
      <c r="H50" s="255">
        <v>1.7947499999999998</v>
      </c>
      <c r="I50" s="255">
        <v>2.7653125</v>
      </c>
      <c r="J50" s="255">
        <v>3.6816499999999994</v>
      </c>
      <c r="K50" s="255">
        <v>4.570875</v>
      </c>
      <c r="L50" s="255">
        <v>5.6980625</v>
      </c>
      <c r="M50" s="255">
        <v>6.52885</v>
      </c>
      <c r="N50" s="255">
        <v>7.568350000000001</v>
      </c>
      <c r="O50" s="255">
        <v>7.936539999999999</v>
      </c>
      <c r="P50" s="223" t="s">
        <v>390</v>
      </c>
    </row>
    <row r="51" spans="1:16" ht="18.75" customHeight="1">
      <c r="A51" s="227" t="s">
        <v>78</v>
      </c>
      <c r="B51" s="255">
        <v>0</v>
      </c>
      <c r="C51" s="255">
        <v>0</v>
      </c>
      <c r="D51" s="255">
        <v>0</v>
      </c>
      <c r="E51" s="255">
        <v>0.7433333333333334</v>
      </c>
      <c r="F51" s="255">
        <v>1.115</v>
      </c>
      <c r="G51" s="255">
        <v>1.338</v>
      </c>
      <c r="H51" s="255">
        <v>1.4866666666666668</v>
      </c>
      <c r="I51" s="255">
        <v>2.23</v>
      </c>
      <c r="J51" s="255">
        <v>2.676</v>
      </c>
      <c r="K51" s="255">
        <v>2.9733333333333336</v>
      </c>
      <c r="L51" s="255">
        <v>3.9025</v>
      </c>
      <c r="M51" s="255">
        <v>4.46</v>
      </c>
      <c r="N51" s="255">
        <v>4.8725499999999995</v>
      </c>
      <c r="O51" s="255">
        <v>5.026419999999999</v>
      </c>
      <c r="P51" s="223" t="s">
        <v>391</v>
      </c>
    </row>
    <row r="52" spans="1:16" ht="18.75" customHeight="1">
      <c r="A52" s="227" t="s">
        <v>81</v>
      </c>
      <c r="B52" s="255">
        <v>0</v>
      </c>
      <c r="C52" s="255">
        <v>0</v>
      </c>
      <c r="D52" s="255">
        <v>0</v>
      </c>
      <c r="E52" s="255">
        <v>1.3</v>
      </c>
      <c r="F52" s="255">
        <v>1.95</v>
      </c>
      <c r="G52" s="255">
        <v>2.34</v>
      </c>
      <c r="H52" s="255">
        <v>2.6</v>
      </c>
      <c r="I52" s="255">
        <v>3.0225</v>
      </c>
      <c r="J52" s="255">
        <v>3.354</v>
      </c>
      <c r="K52" s="255">
        <v>3.575</v>
      </c>
      <c r="L52" s="255">
        <v>3.85125</v>
      </c>
      <c r="M52" s="255">
        <v>4.0169999999999995</v>
      </c>
      <c r="N52" s="255">
        <v>4.3485</v>
      </c>
      <c r="O52" s="255">
        <v>4.5474</v>
      </c>
      <c r="P52" s="223" t="s">
        <v>392</v>
      </c>
    </row>
    <row r="53" spans="1:16" ht="18.75" customHeight="1">
      <c r="A53" s="227" t="s">
        <v>84</v>
      </c>
      <c r="B53" s="255">
        <v>0</v>
      </c>
      <c r="C53" s="255">
        <v>0</v>
      </c>
      <c r="D53" s="255">
        <v>0</v>
      </c>
      <c r="E53" s="255">
        <v>0.94</v>
      </c>
      <c r="F53" s="255">
        <v>1.41</v>
      </c>
      <c r="G53" s="255">
        <v>1.692</v>
      </c>
      <c r="H53" s="255">
        <v>1.88</v>
      </c>
      <c r="I53" s="255">
        <v>2.115</v>
      </c>
      <c r="J53" s="255">
        <v>2.2560000000000002</v>
      </c>
      <c r="K53" s="255">
        <v>2.35</v>
      </c>
      <c r="L53" s="255">
        <v>2.4675</v>
      </c>
      <c r="M53" s="255">
        <v>2.538</v>
      </c>
      <c r="N53" s="255">
        <v>2.679</v>
      </c>
      <c r="O53" s="255">
        <v>2.7636000000000003</v>
      </c>
      <c r="P53" s="223" t="s">
        <v>393</v>
      </c>
    </row>
    <row r="54" spans="1:16" ht="18.75" customHeight="1">
      <c r="A54" s="227" t="s">
        <v>87</v>
      </c>
      <c r="B54" s="255">
        <v>0</v>
      </c>
      <c r="C54" s="255">
        <v>0</v>
      </c>
      <c r="D54" s="255">
        <v>0</v>
      </c>
      <c r="E54" s="255">
        <v>0</v>
      </c>
      <c r="F54" s="255">
        <v>1.1475</v>
      </c>
      <c r="G54" s="255">
        <v>1.8359999999999996</v>
      </c>
      <c r="H54" s="255">
        <v>2.295</v>
      </c>
      <c r="I54" s="255">
        <v>2.86875</v>
      </c>
      <c r="J54" s="255">
        <v>3.213</v>
      </c>
      <c r="K54" s="255">
        <v>3.4425</v>
      </c>
      <c r="L54" s="255">
        <v>3.729375</v>
      </c>
      <c r="M54" s="255">
        <v>3.9015</v>
      </c>
      <c r="N54" s="255">
        <v>4.24575</v>
      </c>
      <c r="O54" s="255">
        <v>4.452300000000001</v>
      </c>
      <c r="P54" s="223" t="s">
        <v>394</v>
      </c>
    </row>
    <row r="55" spans="1:16" ht="18.75" customHeight="1">
      <c r="A55" s="227" t="s">
        <v>90</v>
      </c>
      <c r="B55" s="255">
        <v>0</v>
      </c>
      <c r="C55" s="255">
        <v>0.52</v>
      </c>
      <c r="D55" s="255">
        <v>0.9</v>
      </c>
      <c r="E55" s="255">
        <v>1.3466666666666667</v>
      </c>
      <c r="F55" s="255">
        <v>1.715</v>
      </c>
      <c r="G55" s="255">
        <v>2.02</v>
      </c>
      <c r="H55" s="255">
        <v>2.256666666666667</v>
      </c>
      <c r="I55" s="255">
        <v>2.6425</v>
      </c>
      <c r="J55" s="255">
        <v>2.94</v>
      </c>
      <c r="K55" s="255">
        <v>3.2183333333333333</v>
      </c>
      <c r="L55" s="255">
        <v>3.61</v>
      </c>
      <c r="M55" s="255">
        <v>3.972</v>
      </c>
      <c r="N55" s="255">
        <v>4.4725</v>
      </c>
      <c r="O55" s="255">
        <v>4.549799999999999</v>
      </c>
      <c r="P55" s="223" t="s">
        <v>395</v>
      </c>
    </row>
    <row r="56" spans="1:16" ht="18.75" customHeight="1">
      <c r="A56" s="227" t="s">
        <v>67</v>
      </c>
      <c r="B56" s="255">
        <v>0</v>
      </c>
      <c r="C56" s="255">
        <v>0</v>
      </c>
      <c r="D56" s="255">
        <v>0</v>
      </c>
      <c r="E56" s="255">
        <v>0</v>
      </c>
      <c r="F56" s="255">
        <v>0.28350000000000003</v>
      </c>
      <c r="G56" s="255">
        <v>0.7936</v>
      </c>
      <c r="H56" s="255">
        <v>1.1626666666666667</v>
      </c>
      <c r="I56" s="255">
        <v>1.7005000000000001</v>
      </c>
      <c r="J56" s="255">
        <v>2.0666</v>
      </c>
      <c r="K56" s="255">
        <v>2.347166666666667</v>
      </c>
      <c r="L56" s="255">
        <v>2.7794999999999996</v>
      </c>
      <c r="M56" s="255">
        <v>3.1</v>
      </c>
      <c r="N56" s="255">
        <v>3.9959499999999997</v>
      </c>
      <c r="O56" s="255">
        <v>4.6067800000000005</v>
      </c>
      <c r="P56" s="223" t="s">
        <v>396</v>
      </c>
    </row>
    <row r="57" spans="1:16" ht="18.75" customHeight="1">
      <c r="A57" s="227" t="s">
        <v>70</v>
      </c>
      <c r="B57" s="255">
        <v>0</v>
      </c>
      <c r="C57" s="255">
        <v>0</v>
      </c>
      <c r="D57" s="255">
        <v>0</v>
      </c>
      <c r="E57" s="255">
        <v>0</v>
      </c>
      <c r="F57" s="255">
        <v>0</v>
      </c>
      <c r="G57" s="255">
        <v>0.6446000000000001</v>
      </c>
      <c r="H57" s="255">
        <v>1.0743333333333334</v>
      </c>
      <c r="I57" s="255">
        <v>1.6115000000000002</v>
      </c>
      <c r="J57" s="255">
        <v>1.9338000000000002</v>
      </c>
      <c r="K57" s="255">
        <v>2.1486666666666667</v>
      </c>
      <c r="L57" s="255">
        <v>2.41725</v>
      </c>
      <c r="M57" s="255">
        <v>2.5784000000000002</v>
      </c>
      <c r="N57" s="255">
        <v>2.9007</v>
      </c>
      <c r="O57" s="255">
        <v>3.0940800000000004</v>
      </c>
      <c r="P57" s="223" t="s">
        <v>397</v>
      </c>
    </row>
    <row r="58" spans="1:16" ht="18.75" customHeight="1">
      <c r="A58" s="227" t="s">
        <v>73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1.838666666666667</v>
      </c>
      <c r="I58" s="255">
        <v>2.51175</v>
      </c>
      <c r="J58" s="255">
        <v>2.9943999999999997</v>
      </c>
      <c r="K58" s="255">
        <v>3.3161666666666667</v>
      </c>
      <c r="L58" s="255">
        <v>3.767625</v>
      </c>
      <c r="M58" s="255">
        <v>4.1961</v>
      </c>
      <c r="N58" s="255">
        <v>5.186025</v>
      </c>
      <c r="O58" s="255">
        <v>6.1267</v>
      </c>
      <c r="P58" s="223" t="s">
        <v>398</v>
      </c>
    </row>
    <row r="59" spans="1:16" ht="18.75" customHeight="1">
      <c r="A59" s="227" t="s">
        <v>76</v>
      </c>
      <c r="B59" s="255">
        <v>0</v>
      </c>
      <c r="C59" s="255">
        <v>0</v>
      </c>
      <c r="D59" s="255">
        <v>0</v>
      </c>
      <c r="E59" s="255">
        <v>2.6073333333333335</v>
      </c>
      <c r="F59" s="255">
        <v>3.2629999999999995</v>
      </c>
      <c r="G59" s="255">
        <v>3.7451999999999996</v>
      </c>
      <c r="H59" s="255">
        <v>4.066999999999999</v>
      </c>
      <c r="I59" s="255">
        <v>4.785625</v>
      </c>
      <c r="J59" s="255">
        <v>5.3058</v>
      </c>
      <c r="K59" s="255">
        <v>5.652666666666667</v>
      </c>
      <c r="L59" s="255">
        <v>6.19025</v>
      </c>
      <c r="M59" s="255">
        <v>6.542150000000001</v>
      </c>
      <c r="N59" s="255">
        <v>7.245850000000001</v>
      </c>
      <c r="O59" s="255">
        <v>7.66807</v>
      </c>
      <c r="P59" s="223" t="s">
        <v>399</v>
      </c>
    </row>
    <row r="60" spans="1:16" ht="18.75" customHeight="1">
      <c r="A60" s="227" t="s">
        <v>20</v>
      </c>
      <c r="B60" s="11">
        <v>0</v>
      </c>
      <c r="C60" s="11">
        <v>0.512</v>
      </c>
      <c r="D60" s="11">
        <v>1.28</v>
      </c>
      <c r="E60" s="11">
        <v>2.1756666666666664</v>
      </c>
      <c r="F60" s="11">
        <v>2.8369999999999997</v>
      </c>
      <c r="G60" s="11">
        <v>3.08</v>
      </c>
      <c r="H60" s="11">
        <v>3.4128333333333334</v>
      </c>
      <c r="I60" s="255">
        <v>3.807375</v>
      </c>
      <c r="J60" s="255">
        <v>4.1295</v>
      </c>
      <c r="K60" s="255">
        <v>4.338500000000001</v>
      </c>
      <c r="L60" s="255">
        <v>4.69575</v>
      </c>
      <c r="M60" s="255">
        <v>5.01255</v>
      </c>
      <c r="N60" s="255">
        <v>6.207025</v>
      </c>
      <c r="O60" s="255">
        <v>6.32221</v>
      </c>
      <c r="P60" s="223" t="s">
        <v>400</v>
      </c>
    </row>
    <row r="61" spans="1:16" ht="18.75" customHeight="1">
      <c r="A61" s="227" t="s">
        <v>21</v>
      </c>
      <c r="B61" s="255">
        <v>0</v>
      </c>
      <c r="C61" s="255">
        <v>0</v>
      </c>
      <c r="D61" s="255">
        <v>0.48</v>
      </c>
      <c r="E61" s="255">
        <v>2.24</v>
      </c>
      <c r="F61" s="255">
        <v>3.12</v>
      </c>
      <c r="G61" s="255">
        <v>3.648</v>
      </c>
      <c r="H61" s="255">
        <v>4</v>
      </c>
      <c r="I61" s="255">
        <v>4.6080000000000005</v>
      </c>
      <c r="J61" s="255">
        <v>5.2223999999999995</v>
      </c>
      <c r="K61" s="255">
        <v>5.632</v>
      </c>
      <c r="L61" s="255">
        <v>6.54</v>
      </c>
      <c r="M61" s="255">
        <v>6.912</v>
      </c>
      <c r="N61" s="255">
        <v>6.912</v>
      </c>
      <c r="O61" s="255">
        <v>6.912</v>
      </c>
      <c r="P61" s="223" t="s">
        <v>401</v>
      </c>
    </row>
    <row r="62" spans="1:16" ht="18.75" customHeight="1">
      <c r="A62" s="227" t="s">
        <v>22</v>
      </c>
      <c r="B62" s="255">
        <v>0</v>
      </c>
      <c r="C62" s="255">
        <v>0</v>
      </c>
      <c r="D62" s="255">
        <v>0</v>
      </c>
      <c r="E62" s="255">
        <v>0.9143333333333334</v>
      </c>
      <c r="F62" s="255">
        <v>1.5347500000000003</v>
      </c>
      <c r="G62" s="255">
        <v>2.0336</v>
      </c>
      <c r="H62" s="255">
        <v>2.441</v>
      </c>
      <c r="I62" s="255">
        <v>3.12</v>
      </c>
      <c r="J62" s="255">
        <v>3.6645000000000008</v>
      </c>
      <c r="K62" s="255">
        <v>4.112916666666667</v>
      </c>
      <c r="L62" s="255">
        <v>4.7628125</v>
      </c>
      <c r="M62" s="255">
        <v>5.274249999999999</v>
      </c>
      <c r="N62" s="255">
        <v>7.0721</v>
      </c>
      <c r="O62" s="255">
        <v>8.81197</v>
      </c>
      <c r="P62" s="223" t="s">
        <v>402</v>
      </c>
    </row>
    <row r="63" spans="1:16" ht="18.75" customHeight="1">
      <c r="A63" s="227" t="s">
        <v>23</v>
      </c>
      <c r="B63" s="255">
        <v>0</v>
      </c>
      <c r="C63" s="255">
        <v>0</v>
      </c>
      <c r="D63" s="255">
        <v>0</v>
      </c>
      <c r="E63" s="255">
        <v>1.5943333333333334</v>
      </c>
      <c r="F63" s="255">
        <v>2.07075</v>
      </c>
      <c r="G63" s="255">
        <v>2.404</v>
      </c>
      <c r="H63" s="255">
        <v>2.6261666666666668</v>
      </c>
      <c r="I63" s="255">
        <v>2.90375</v>
      </c>
      <c r="J63" s="255">
        <v>3.1159999999999997</v>
      </c>
      <c r="K63" s="255">
        <v>3.3854999999999995</v>
      </c>
      <c r="L63" s="255">
        <v>3.7224374999999994</v>
      </c>
      <c r="M63" s="255">
        <v>4.0387</v>
      </c>
      <c r="N63" s="255">
        <v>4.849025</v>
      </c>
      <c r="O63" s="255">
        <v>5.52693</v>
      </c>
      <c r="P63" s="223" t="s">
        <v>403</v>
      </c>
    </row>
    <row r="64" spans="2:8" ht="18.75" customHeight="1">
      <c r="B64" s="228"/>
      <c r="C64" s="228"/>
      <c r="D64" s="228"/>
      <c r="E64" s="228"/>
      <c r="F64" s="228"/>
      <c r="G64" s="228"/>
      <c r="H64" s="228"/>
    </row>
    <row r="65" spans="2:8" ht="18.75" customHeight="1">
      <c r="B65" s="228"/>
      <c r="C65" s="228"/>
      <c r="D65" s="228"/>
      <c r="E65" s="228"/>
      <c r="F65" s="228"/>
      <c r="G65" s="228"/>
      <c r="H65" s="228"/>
    </row>
    <row r="66" spans="2:8" ht="18.75" customHeight="1">
      <c r="B66" s="228"/>
      <c r="C66" s="228"/>
      <c r="D66" s="228"/>
      <c r="E66" s="228"/>
      <c r="F66" s="228"/>
      <c r="G66" s="228"/>
      <c r="H66" s="228"/>
    </row>
    <row r="67" spans="2:8" ht="18.75" customHeight="1">
      <c r="B67" s="228"/>
      <c r="C67" s="228"/>
      <c r="D67" s="228"/>
      <c r="E67" s="228"/>
      <c r="F67" s="228"/>
      <c r="G67" s="228"/>
      <c r="H67" s="228"/>
    </row>
    <row r="68" spans="2:8" ht="18.75" customHeight="1">
      <c r="B68" s="228"/>
      <c r="C68" s="228"/>
      <c r="D68" s="228"/>
      <c r="E68" s="228"/>
      <c r="F68" s="228"/>
      <c r="G68" s="228"/>
      <c r="H68" s="228"/>
    </row>
    <row r="69" spans="2:8" ht="18.75" customHeight="1">
      <c r="B69" s="228"/>
      <c r="C69" s="228"/>
      <c r="D69" s="228"/>
      <c r="E69" s="228"/>
      <c r="F69" s="228"/>
      <c r="G69" s="228"/>
      <c r="H69" s="228"/>
    </row>
    <row r="70" spans="2:8" ht="12.75">
      <c r="B70" s="228"/>
      <c r="C70" s="228"/>
      <c r="D70" s="228"/>
      <c r="E70" s="228"/>
      <c r="F70" s="228"/>
      <c r="G70" s="228"/>
      <c r="H70" s="228"/>
    </row>
    <row r="71" spans="2:8" ht="12.75">
      <c r="B71" s="228"/>
      <c r="C71" s="228"/>
      <c r="D71" s="228"/>
      <c r="E71" s="228"/>
      <c r="F71" s="228"/>
      <c r="G71" s="228"/>
      <c r="H71" s="228"/>
    </row>
    <row r="72" spans="2:8" ht="12.75">
      <c r="B72" s="228"/>
      <c r="C72" s="228"/>
      <c r="D72" s="228"/>
      <c r="E72" s="228"/>
      <c r="F72" s="228"/>
      <c r="G72" s="228"/>
      <c r="H72" s="228"/>
    </row>
    <row r="73" spans="2:8" ht="12.75">
      <c r="B73" s="228"/>
      <c r="C73" s="228"/>
      <c r="D73" s="228"/>
      <c r="E73" s="228"/>
      <c r="F73" s="228"/>
      <c r="G73" s="228"/>
      <c r="H73" s="228"/>
    </row>
    <row r="74" spans="2:8" ht="12.75">
      <c r="B74" s="228"/>
      <c r="C74" s="228"/>
      <c r="D74" s="228"/>
      <c r="E74" s="228"/>
      <c r="F74" s="228"/>
      <c r="G74" s="228"/>
      <c r="H74" s="228"/>
    </row>
    <row r="75" spans="2:8" ht="12.75">
      <c r="B75" s="228"/>
      <c r="C75" s="228"/>
      <c r="D75" s="228"/>
      <c r="E75" s="228"/>
      <c r="F75" s="228"/>
      <c r="G75" s="228"/>
      <c r="H75" s="228"/>
    </row>
    <row r="76" spans="2:8" ht="12.75">
      <c r="B76" s="228"/>
      <c r="C76" s="228"/>
      <c r="D76" s="228"/>
      <c r="E76" s="228"/>
      <c r="F76" s="228"/>
      <c r="G76" s="228"/>
      <c r="H76" s="228"/>
    </row>
    <row r="77" spans="2:8" ht="12.75">
      <c r="B77" s="228"/>
      <c r="C77" s="228"/>
      <c r="D77" s="228"/>
      <c r="E77" s="228"/>
      <c r="F77" s="228"/>
      <c r="G77" s="228"/>
      <c r="H77" s="228"/>
    </row>
    <row r="78" spans="2:8" ht="12.75">
      <c r="B78" s="228"/>
      <c r="C78" s="228"/>
      <c r="D78" s="228"/>
      <c r="E78" s="228"/>
      <c r="F78" s="228"/>
      <c r="G78" s="228"/>
      <c r="H78" s="228"/>
    </row>
    <row r="79" spans="2:8" ht="12.75">
      <c r="B79" s="228"/>
      <c r="C79" s="228"/>
      <c r="D79" s="228"/>
      <c r="E79" s="228"/>
      <c r="F79" s="228"/>
      <c r="G79" s="228"/>
      <c r="H79" s="228"/>
    </row>
    <row r="80" spans="2:8" ht="12.75">
      <c r="B80" s="228"/>
      <c r="C80" s="228"/>
      <c r="D80" s="228"/>
      <c r="E80" s="228"/>
      <c r="F80" s="228"/>
      <c r="G80" s="228"/>
      <c r="H80" s="228"/>
    </row>
    <row r="81" spans="2:8" ht="12.75">
      <c r="B81" s="228"/>
      <c r="C81" s="228"/>
      <c r="D81" s="228"/>
      <c r="E81" s="228"/>
      <c r="F81" s="228"/>
      <c r="G81" s="228"/>
      <c r="H81" s="228"/>
    </row>
    <row r="82" spans="2:8" ht="12.75">
      <c r="B82" s="228"/>
      <c r="C82" s="228"/>
      <c r="D82" s="228"/>
      <c r="E82" s="228"/>
      <c r="F82" s="228"/>
      <c r="G82" s="228"/>
      <c r="H82" s="228"/>
    </row>
    <row r="83" spans="2:8" ht="12.75">
      <c r="B83" s="228"/>
      <c r="C83" s="228"/>
      <c r="D83" s="228"/>
      <c r="E83" s="228"/>
      <c r="F83" s="228"/>
      <c r="G83" s="228"/>
      <c r="H83" s="228"/>
    </row>
    <row r="84" spans="2:8" ht="12.75">
      <c r="B84" s="228"/>
      <c r="C84" s="228"/>
      <c r="D84" s="228"/>
      <c r="E84" s="228"/>
      <c r="F84" s="228"/>
      <c r="G84" s="228"/>
      <c r="H84" s="228"/>
    </row>
    <row r="85" spans="2:8" ht="12.75">
      <c r="B85" s="228"/>
      <c r="C85" s="228"/>
      <c r="D85" s="228"/>
      <c r="E85" s="228"/>
      <c r="F85" s="228"/>
      <c r="G85" s="228"/>
      <c r="H85" s="228"/>
    </row>
    <row r="86" spans="2:8" ht="12.75">
      <c r="B86" s="228"/>
      <c r="C86" s="228"/>
      <c r="D86" s="228"/>
      <c r="E86" s="228"/>
      <c r="F86" s="228"/>
      <c r="G86" s="228"/>
      <c r="H86" s="228"/>
    </row>
    <row r="87" spans="2:8" ht="12.75">
      <c r="B87" s="228"/>
      <c r="C87" s="228"/>
      <c r="D87" s="228"/>
      <c r="E87" s="228"/>
      <c r="F87" s="228"/>
      <c r="G87" s="228"/>
      <c r="H87" s="228"/>
    </row>
    <row r="88" spans="2:8" ht="12.75">
      <c r="B88" s="228"/>
      <c r="C88" s="228"/>
      <c r="D88" s="228"/>
      <c r="E88" s="228"/>
      <c r="F88" s="228"/>
      <c r="G88" s="228"/>
      <c r="H88" s="228"/>
    </row>
    <row r="89" spans="2:8" ht="12.75">
      <c r="B89" s="228"/>
      <c r="C89" s="228"/>
      <c r="D89" s="228"/>
      <c r="E89" s="228"/>
      <c r="F89" s="228"/>
      <c r="G89" s="228"/>
      <c r="H89" s="228"/>
    </row>
    <row r="90" spans="2:8" ht="12.75">
      <c r="B90" s="228"/>
      <c r="C90" s="228"/>
      <c r="D90" s="228"/>
      <c r="E90" s="228"/>
      <c r="F90" s="228"/>
      <c r="G90" s="228"/>
      <c r="H90" s="228"/>
    </row>
    <row r="91" spans="2:8" ht="12.75">
      <c r="B91" s="228"/>
      <c r="C91" s="228"/>
      <c r="D91" s="228"/>
      <c r="E91" s="228"/>
      <c r="F91" s="228"/>
      <c r="G91" s="228"/>
      <c r="H91" s="228"/>
    </row>
    <row r="92" spans="2:8" ht="12.75">
      <c r="B92" s="228"/>
      <c r="C92" s="228"/>
      <c r="D92" s="228"/>
      <c r="E92" s="228"/>
      <c r="F92" s="228"/>
      <c r="G92" s="228"/>
      <c r="H92" s="228"/>
    </row>
    <row r="93" spans="2:8" ht="12.75">
      <c r="B93" s="228"/>
      <c r="C93" s="228"/>
      <c r="D93" s="228"/>
      <c r="E93" s="228"/>
      <c r="F93" s="228"/>
      <c r="G93" s="228"/>
      <c r="H93" s="228"/>
    </row>
    <row r="94" spans="2:8" ht="12.75">
      <c r="B94" s="228"/>
      <c r="C94" s="228"/>
      <c r="D94" s="228"/>
      <c r="E94" s="228"/>
      <c r="F94" s="228"/>
      <c r="G94" s="228"/>
      <c r="H94" s="228"/>
    </row>
    <row r="95" spans="2:8" ht="12.75">
      <c r="B95" s="228"/>
      <c r="C95" s="228"/>
      <c r="D95" s="228"/>
      <c r="E95" s="228"/>
      <c r="F95" s="228"/>
      <c r="G95" s="228"/>
      <c r="H95" s="228"/>
    </row>
    <row r="96" spans="2:8" ht="12.75">
      <c r="B96" s="228"/>
      <c r="C96" s="228"/>
      <c r="D96" s="228"/>
      <c r="E96" s="228"/>
      <c r="F96" s="228"/>
      <c r="G96" s="228"/>
      <c r="H96" s="228"/>
    </row>
    <row r="97" spans="2:8" ht="12.75">
      <c r="B97" s="228"/>
      <c r="C97" s="228"/>
      <c r="D97" s="228"/>
      <c r="E97" s="228"/>
      <c r="F97" s="228"/>
      <c r="G97" s="228"/>
      <c r="H97" s="228"/>
    </row>
    <row r="98" spans="2:8" ht="12.75">
      <c r="B98" s="228"/>
      <c r="C98" s="228"/>
      <c r="D98" s="228"/>
      <c r="E98" s="228"/>
      <c r="F98" s="228"/>
      <c r="G98" s="228"/>
      <c r="H98" s="228"/>
    </row>
    <row r="99" spans="2:8" ht="12.75">
      <c r="B99" s="228"/>
      <c r="C99" s="228"/>
      <c r="D99" s="228"/>
      <c r="E99" s="228"/>
      <c r="F99" s="228"/>
      <c r="G99" s="228"/>
      <c r="H99" s="228"/>
    </row>
    <row r="100" spans="2:8" ht="12.75">
      <c r="B100" s="228"/>
      <c r="C100" s="228"/>
      <c r="D100" s="228"/>
      <c r="E100" s="228"/>
      <c r="F100" s="228"/>
      <c r="G100" s="228"/>
      <c r="H100" s="228"/>
    </row>
    <row r="101" spans="2:8" ht="12.75">
      <c r="B101" s="228"/>
      <c r="C101" s="228"/>
      <c r="D101" s="228"/>
      <c r="E101" s="228"/>
      <c r="F101" s="228"/>
      <c r="G101" s="228"/>
      <c r="H101" s="228"/>
    </row>
    <row r="102" spans="2:8" ht="12.75">
      <c r="B102" s="228"/>
      <c r="C102" s="228"/>
      <c r="D102" s="228"/>
      <c r="E102" s="228"/>
      <c r="F102" s="228"/>
      <c r="G102" s="228"/>
      <c r="H102" s="228"/>
    </row>
    <row r="103" spans="2:8" ht="12.75">
      <c r="B103" s="228"/>
      <c r="C103" s="228"/>
      <c r="D103" s="228"/>
      <c r="E103" s="228"/>
      <c r="F103" s="228"/>
      <c r="G103" s="228"/>
      <c r="H103" s="228"/>
    </row>
    <row r="104" spans="2:8" ht="12.75">
      <c r="B104" s="228"/>
      <c r="C104" s="228"/>
      <c r="D104" s="228"/>
      <c r="E104" s="228"/>
      <c r="F104" s="228"/>
      <c r="G104" s="228"/>
      <c r="H104" s="228"/>
    </row>
    <row r="105" spans="2:8" ht="12.75">
      <c r="B105" s="228"/>
      <c r="C105" s="228"/>
      <c r="D105" s="228"/>
      <c r="E105" s="228"/>
      <c r="F105" s="228"/>
      <c r="G105" s="228"/>
      <c r="H105" s="228"/>
    </row>
    <row r="106" spans="2:8" ht="12.75">
      <c r="B106" s="228"/>
      <c r="C106" s="228"/>
      <c r="D106" s="228"/>
      <c r="E106" s="228"/>
      <c r="F106" s="228"/>
      <c r="G106" s="228"/>
      <c r="H106" s="228"/>
    </row>
    <row r="107" spans="2:8" ht="12.75">
      <c r="B107" s="228"/>
      <c r="C107" s="228"/>
      <c r="D107" s="228"/>
      <c r="E107" s="228"/>
      <c r="F107" s="228"/>
      <c r="G107" s="228"/>
      <c r="H107" s="228"/>
    </row>
    <row r="108" spans="2:8" ht="12.75">
      <c r="B108" s="228"/>
      <c r="C108" s="228"/>
      <c r="D108" s="228"/>
      <c r="E108" s="228"/>
      <c r="F108" s="228"/>
      <c r="G108" s="228"/>
      <c r="H108" s="228"/>
    </row>
    <row r="109" spans="2:8" ht="12.75">
      <c r="B109" s="228"/>
      <c r="C109" s="228"/>
      <c r="D109" s="228"/>
      <c r="E109" s="228"/>
      <c r="F109" s="228"/>
      <c r="G109" s="228"/>
      <c r="H109" s="228"/>
    </row>
    <row r="110" spans="2:8" ht="12.75">
      <c r="B110" s="228"/>
      <c r="C110" s="228"/>
      <c r="D110" s="228"/>
      <c r="E110" s="228"/>
      <c r="F110" s="228"/>
      <c r="G110" s="228"/>
      <c r="H110" s="228"/>
    </row>
    <row r="111" spans="2:8" ht="12.75">
      <c r="B111" s="228"/>
      <c r="C111" s="228"/>
      <c r="D111" s="228"/>
      <c r="E111" s="228"/>
      <c r="F111" s="228"/>
      <c r="G111" s="228"/>
      <c r="H111" s="228"/>
    </row>
    <row r="112" spans="2:8" ht="12.75">
      <c r="B112" s="228"/>
      <c r="C112" s="228"/>
      <c r="D112" s="228"/>
      <c r="E112" s="228"/>
      <c r="F112" s="228"/>
      <c r="G112" s="228"/>
      <c r="H112" s="228"/>
    </row>
    <row r="113" spans="2:8" ht="12.75">
      <c r="B113" s="228"/>
      <c r="C113" s="228"/>
      <c r="D113" s="228"/>
      <c r="E113" s="228"/>
      <c r="F113" s="228"/>
      <c r="G113" s="228"/>
      <c r="H113" s="228"/>
    </row>
    <row r="114" spans="2:8" ht="12.75">
      <c r="B114" s="228"/>
      <c r="C114" s="228"/>
      <c r="D114" s="228"/>
      <c r="E114" s="228"/>
      <c r="F114" s="228"/>
      <c r="G114" s="228"/>
      <c r="H114" s="228"/>
    </row>
    <row r="115" spans="2:8" ht="12.75">
      <c r="B115" s="228"/>
      <c r="C115" s="228"/>
      <c r="D115" s="228"/>
      <c r="E115" s="228"/>
      <c r="F115" s="228"/>
      <c r="G115" s="228"/>
      <c r="H115" s="228"/>
    </row>
  </sheetData>
  <mergeCells count="6">
    <mergeCell ref="B6:H6"/>
    <mergeCell ref="B9:H9"/>
    <mergeCell ref="B37:H37"/>
    <mergeCell ref="I6:O6"/>
    <mergeCell ref="I9:O9"/>
    <mergeCell ref="I37:O3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&amp;L52-53&amp;C&amp;"Helvetica,Standard" Eidg. Steuerverwaltung  -  Administration fédérale des contributions  -  Amministrazione federale delle contribuzioni</oddFooter>
  </headerFooter>
  <colBreaks count="1" manualBreakCount="1">
    <brk id="8" max="6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IF1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9.00390625" style="258" customWidth="1"/>
    <col min="2" max="8" width="15.28125" style="258" customWidth="1"/>
    <col min="9" max="9" width="22.28125" style="258" customWidth="1"/>
    <col min="10" max="234" width="12.7109375" style="258" customWidth="1"/>
    <col min="235" max="16384" width="10.28125" style="258" customWidth="1"/>
  </cols>
  <sheetData>
    <row r="1" spans="1:9" ht="18.75" customHeight="1">
      <c r="A1" s="256" t="s">
        <v>182</v>
      </c>
      <c r="B1" s="256"/>
      <c r="C1" s="256"/>
      <c r="D1" s="256"/>
      <c r="E1" s="256"/>
      <c r="F1" s="256"/>
      <c r="G1" s="256"/>
      <c r="H1" s="256"/>
      <c r="I1" s="257"/>
    </row>
    <row r="2" spans="1:9" ht="18.75" customHeight="1">
      <c r="A2" s="256"/>
      <c r="B2" s="256"/>
      <c r="C2" s="256"/>
      <c r="D2" s="256"/>
      <c r="E2" s="256"/>
      <c r="F2" s="256"/>
      <c r="G2" s="256"/>
      <c r="H2" s="256"/>
      <c r="I2" s="257"/>
    </row>
    <row r="3" spans="1:9" ht="37.5" customHeight="1">
      <c r="A3" s="667" t="s">
        <v>171</v>
      </c>
      <c r="B3" s="668"/>
      <c r="C3" s="668"/>
      <c r="D3" s="668"/>
      <c r="E3" s="668"/>
      <c r="F3" s="668"/>
      <c r="G3" s="668"/>
      <c r="H3" s="668"/>
      <c r="I3" s="668"/>
    </row>
    <row r="4" spans="1:9" ht="37.5" customHeight="1">
      <c r="A4" s="667" t="s">
        <v>336</v>
      </c>
      <c r="B4" s="668"/>
      <c r="C4" s="668"/>
      <c r="D4" s="668"/>
      <c r="E4" s="668"/>
      <c r="F4" s="668"/>
      <c r="G4" s="668"/>
      <c r="H4" s="668"/>
      <c r="I4" s="668"/>
    </row>
    <row r="5" spans="1:9" ht="18.75" customHeight="1">
      <c r="A5" s="257"/>
      <c r="B5" s="257"/>
      <c r="C5" s="257"/>
      <c r="D5" s="257"/>
      <c r="E5" s="257"/>
      <c r="F5" s="257"/>
      <c r="G5" s="257"/>
      <c r="H5" s="257"/>
      <c r="I5" s="257"/>
    </row>
    <row r="6" spans="1:9" ht="18.75" customHeight="1" thickBot="1">
      <c r="A6" s="259">
        <v>26</v>
      </c>
      <c r="B6" s="257"/>
      <c r="C6" s="257"/>
      <c r="D6" s="257"/>
      <c r="E6" s="257"/>
      <c r="F6" s="257"/>
      <c r="G6" s="257"/>
      <c r="H6" s="257"/>
      <c r="I6" s="257"/>
    </row>
    <row r="7" spans="1:9" ht="18.75" customHeight="1" thickBot="1">
      <c r="A7" s="260" t="s">
        <v>10</v>
      </c>
      <c r="B7" s="658" t="s">
        <v>37</v>
      </c>
      <c r="C7" s="659"/>
      <c r="D7" s="659"/>
      <c r="E7" s="659"/>
      <c r="F7" s="659"/>
      <c r="G7" s="659"/>
      <c r="H7" s="659"/>
      <c r="I7" s="660"/>
    </row>
    <row r="8" spans="1:9" ht="18.75" customHeight="1">
      <c r="A8" s="261" t="s">
        <v>11</v>
      </c>
      <c r="B8" s="273">
        <v>4</v>
      </c>
      <c r="C8" s="273">
        <v>8</v>
      </c>
      <c r="D8" s="273">
        <v>12</v>
      </c>
      <c r="E8" s="273">
        <v>16</v>
      </c>
      <c r="F8" s="273">
        <v>20</v>
      </c>
      <c r="G8" s="273">
        <v>30</v>
      </c>
      <c r="H8" s="273">
        <v>40</v>
      </c>
      <c r="I8" s="273">
        <v>50</v>
      </c>
    </row>
    <row r="9" spans="1:9" ht="18.75" customHeight="1">
      <c r="A9" s="261"/>
      <c r="B9" s="262"/>
      <c r="C9" s="262"/>
      <c r="D9" s="262"/>
      <c r="E9" s="262"/>
      <c r="F9" s="262"/>
      <c r="G9" s="262"/>
      <c r="H9" s="262"/>
      <c r="I9" s="262"/>
    </row>
    <row r="10" spans="1:9" ht="18.75" customHeight="1">
      <c r="A10" s="261"/>
      <c r="B10" s="661" t="s">
        <v>38</v>
      </c>
      <c r="C10" s="662"/>
      <c r="D10" s="662"/>
      <c r="E10" s="662"/>
      <c r="F10" s="662"/>
      <c r="G10" s="662"/>
      <c r="H10" s="662"/>
      <c r="I10" s="663"/>
    </row>
    <row r="11" spans="1:9" ht="18.75" customHeight="1">
      <c r="A11" s="263" t="s">
        <v>39</v>
      </c>
      <c r="B11" s="455">
        <v>24.45</v>
      </c>
      <c r="C11" s="455">
        <v>22.9625</v>
      </c>
      <c r="D11" s="455">
        <v>22.25</v>
      </c>
      <c r="E11" s="455">
        <v>22.05625</v>
      </c>
      <c r="F11" s="455">
        <v>21.815</v>
      </c>
      <c r="G11" s="455">
        <v>21.613333333333333</v>
      </c>
      <c r="H11" s="455">
        <v>21.5175</v>
      </c>
      <c r="I11" s="455">
        <v>21.456</v>
      </c>
    </row>
    <row r="12" spans="1:9" ht="18.75" customHeight="1">
      <c r="A12" s="263" t="s">
        <v>40</v>
      </c>
      <c r="B12" s="455">
        <v>16.73375</v>
      </c>
      <c r="C12" s="455">
        <v>15.13625</v>
      </c>
      <c r="D12" s="455">
        <v>14.86</v>
      </c>
      <c r="E12" s="455">
        <v>15.8159375</v>
      </c>
      <c r="F12" s="455">
        <v>16.3895</v>
      </c>
      <c r="G12" s="455">
        <v>17.31</v>
      </c>
      <c r="H12" s="455">
        <v>17.711875</v>
      </c>
      <c r="I12" s="455">
        <v>17.953</v>
      </c>
    </row>
    <row r="13" spans="1:9" ht="18.75" customHeight="1">
      <c r="A13" s="263" t="s">
        <v>41</v>
      </c>
      <c r="B13" s="455">
        <v>25.625</v>
      </c>
      <c r="C13" s="455">
        <v>22.09375</v>
      </c>
      <c r="D13" s="455">
        <v>20.729166666666668</v>
      </c>
      <c r="E13" s="455">
        <v>20.1875</v>
      </c>
      <c r="F13" s="455">
        <v>19.8625</v>
      </c>
      <c r="G13" s="455">
        <v>19.316666666666666</v>
      </c>
      <c r="H13" s="455">
        <v>19.1</v>
      </c>
      <c r="I13" s="455">
        <v>18.925</v>
      </c>
    </row>
    <row r="14" spans="1:9" ht="18.75" customHeight="1">
      <c r="A14" s="263" t="s">
        <v>42</v>
      </c>
      <c r="B14" s="455">
        <v>16.03305</v>
      </c>
      <c r="C14" s="455">
        <v>15.7851375</v>
      </c>
      <c r="D14" s="455">
        <v>15.859441666666667</v>
      </c>
      <c r="E14" s="455">
        <v>15.89659375</v>
      </c>
      <c r="F14" s="455">
        <v>15.82472</v>
      </c>
      <c r="G14" s="455">
        <v>15.823053333333334</v>
      </c>
      <c r="H14" s="455">
        <v>15.869302500000002</v>
      </c>
      <c r="I14" s="455">
        <v>15.859386</v>
      </c>
    </row>
    <row r="15" spans="1:9" ht="18.75" customHeight="1">
      <c r="A15" s="263" t="s">
        <v>43</v>
      </c>
      <c r="B15" s="455">
        <v>16.765</v>
      </c>
      <c r="C15" s="455">
        <v>15.32125</v>
      </c>
      <c r="D15" s="455">
        <v>14.7075</v>
      </c>
      <c r="E15" s="455">
        <v>14.5</v>
      </c>
      <c r="F15" s="455">
        <v>14.29625</v>
      </c>
      <c r="G15" s="455">
        <v>15.243666666666664</v>
      </c>
      <c r="H15" s="455">
        <v>16.13475</v>
      </c>
      <c r="I15" s="455">
        <v>16.7159</v>
      </c>
    </row>
    <row r="16" spans="1:9" ht="18.75" customHeight="1">
      <c r="A16" s="263" t="s">
        <v>183</v>
      </c>
      <c r="B16" s="455">
        <v>19.35</v>
      </c>
      <c r="C16" s="455">
        <v>14.825</v>
      </c>
      <c r="D16" s="455">
        <v>14.1125</v>
      </c>
      <c r="E16" s="455">
        <v>13.75625</v>
      </c>
      <c r="F16" s="455">
        <v>13.5425</v>
      </c>
      <c r="G16" s="455">
        <v>13.233333333333333</v>
      </c>
      <c r="H16" s="455">
        <v>13.1025</v>
      </c>
      <c r="I16" s="455">
        <v>13.014</v>
      </c>
    </row>
    <row r="17" spans="1:9" ht="18.75" customHeight="1">
      <c r="A17" s="263" t="s">
        <v>184</v>
      </c>
      <c r="B17" s="455">
        <v>19.35</v>
      </c>
      <c r="C17" s="455">
        <v>15.9625</v>
      </c>
      <c r="D17" s="455">
        <v>15.608333333333333</v>
      </c>
      <c r="E17" s="455">
        <v>15.425</v>
      </c>
      <c r="F17" s="455">
        <v>15.32</v>
      </c>
      <c r="G17" s="455">
        <v>15.176666666666666</v>
      </c>
      <c r="H17" s="455">
        <v>15.105</v>
      </c>
      <c r="I17" s="455">
        <v>15.064</v>
      </c>
    </row>
    <row r="18" spans="1:9" ht="18.75" customHeight="1">
      <c r="A18" s="263" t="s">
        <v>185</v>
      </c>
      <c r="B18" s="455">
        <v>21.775</v>
      </c>
      <c r="C18" s="455">
        <v>19.3625</v>
      </c>
      <c r="D18" s="455">
        <v>18.391666666666666</v>
      </c>
      <c r="E18" s="455">
        <v>17.9</v>
      </c>
      <c r="F18" s="455">
        <v>17.71</v>
      </c>
      <c r="G18" s="455">
        <v>17.323333333333334</v>
      </c>
      <c r="H18" s="455">
        <v>17.1775</v>
      </c>
      <c r="I18" s="455">
        <v>17.048</v>
      </c>
    </row>
    <row r="19" spans="1:9" ht="18.75" customHeight="1">
      <c r="A19" s="263" t="s">
        <v>186</v>
      </c>
      <c r="B19" s="455">
        <v>18.3375</v>
      </c>
      <c r="C19" s="455">
        <v>13.519375</v>
      </c>
      <c r="D19" s="455">
        <v>13.263333333333332</v>
      </c>
      <c r="E19" s="455">
        <v>13.135</v>
      </c>
      <c r="F19" s="455">
        <v>13.058250000000001</v>
      </c>
      <c r="G19" s="455">
        <v>12.931666666666667</v>
      </c>
      <c r="H19" s="455">
        <v>12.90475</v>
      </c>
      <c r="I19" s="455">
        <v>12.8595</v>
      </c>
    </row>
    <row r="20" spans="1:9" ht="18.75" customHeight="1">
      <c r="A20" s="263" t="s">
        <v>187</v>
      </c>
      <c r="B20" s="455">
        <v>22.74125</v>
      </c>
      <c r="C20" s="455">
        <v>18.96375</v>
      </c>
      <c r="D20" s="455">
        <v>17.704166666666666</v>
      </c>
      <c r="E20" s="455">
        <v>17.074375</v>
      </c>
      <c r="F20" s="455">
        <v>16.6965</v>
      </c>
      <c r="G20" s="455">
        <v>16.195666666666668</v>
      </c>
      <c r="H20" s="455">
        <v>18.916875</v>
      </c>
      <c r="I20" s="455">
        <v>20.4763</v>
      </c>
    </row>
    <row r="21" spans="1:9" ht="18.75" customHeight="1">
      <c r="A21" s="263" t="s">
        <v>188</v>
      </c>
      <c r="B21" s="455">
        <v>20.6</v>
      </c>
      <c r="C21" s="455">
        <v>18.55</v>
      </c>
      <c r="D21" s="455">
        <v>17.866666666666667</v>
      </c>
      <c r="E21" s="455">
        <v>17.65</v>
      </c>
      <c r="F21" s="455">
        <v>17.42</v>
      </c>
      <c r="G21" s="455">
        <v>17.14666666666667</v>
      </c>
      <c r="H21" s="455">
        <v>17.06</v>
      </c>
      <c r="I21" s="455">
        <v>16.968</v>
      </c>
    </row>
    <row r="22" spans="1:9" ht="18.75" customHeight="1">
      <c r="A22" s="263" t="s">
        <v>189</v>
      </c>
      <c r="B22" s="455">
        <v>28.7125</v>
      </c>
      <c r="C22" s="455">
        <v>25.36875</v>
      </c>
      <c r="D22" s="455">
        <v>26.008333333333333</v>
      </c>
      <c r="E22" s="455">
        <v>25.965625</v>
      </c>
      <c r="F22" s="455">
        <v>25.3475</v>
      </c>
      <c r="G22" s="455">
        <v>24.726666666666667</v>
      </c>
      <c r="H22" s="455">
        <v>24.41625</v>
      </c>
      <c r="I22" s="455">
        <v>24.169</v>
      </c>
    </row>
    <row r="23" spans="1:9" ht="18.75" customHeight="1">
      <c r="A23" s="263" t="s">
        <v>190</v>
      </c>
      <c r="B23" s="455">
        <v>26.225</v>
      </c>
      <c r="C23" s="455">
        <v>21.28</v>
      </c>
      <c r="D23" s="455">
        <v>19.631666666666668</v>
      </c>
      <c r="E23" s="455">
        <v>18.93125</v>
      </c>
      <c r="F23" s="455">
        <v>18.412</v>
      </c>
      <c r="G23" s="455">
        <v>17.81866666666667</v>
      </c>
      <c r="H23" s="455">
        <v>17.4725</v>
      </c>
      <c r="I23" s="455">
        <v>17.2648</v>
      </c>
    </row>
    <row r="24" spans="1:9" ht="18.75" customHeight="1">
      <c r="A24" s="263" t="s">
        <v>191</v>
      </c>
      <c r="B24" s="455">
        <v>20.45</v>
      </c>
      <c r="C24" s="455">
        <v>18.075</v>
      </c>
      <c r="D24" s="455">
        <v>17.433333333333334</v>
      </c>
      <c r="E24" s="455">
        <v>17.1125</v>
      </c>
      <c r="F24" s="455">
        <v>16.82</v>
      </c>
      <c r="G24" s="455">
        <v>16.533333333333335</v>
      </c>
      <c r="H24" s="455">
        <v>16.39</v>
      </c>
      <c r="I24" s="455">
        <v>16.304</v>
      </c>
    </row>
    <row r="25" spans="1:9" ht="18.75" customHeight="1">
      <c r="A25" s="263" t="s">
        <v>192</v>
      </c>
      <c r="B25" s="455">
        <v>19.1</v>
      </c>
      <c r="C25" s="455">
        <v>15.89375</v>
      </c>
      <c r="D25" s="455">
        <v>14.825</v>
      </c>
      <c r="E25" s="455">
        <v>14.290625</v>
      </c>
      <c r="F25" s="455">
        <v>13.97</v>
      </c>
      <c r="G25" s="455">
        <v>13.518333333333333</v>
      </c>
      <c r="H25" s="455">
        <v>13.32875</v>
      </c>
      <c r="I25" s="455">
        <v>13.186</v>
      </c>
    </row>
    <row r="26" spans="1:9" ht="18.75" customHeight="1">
      <c r="A26" s="263" t="s">
        <v>193</v>
      </c>
      <c r="B26" s="455">
        <v>19.3</v>
      </c>
      <c r="C26" s="455">
        <v>14.23125</v>
      </c>
      <c r="D26" s="455">
        <v>14.1625</v>
      </c>
      <c r="E26" s="455">
        <v>14.128125</v>
      </c>
      <c r="F26" s="455">
        <v>14.19</v>
      </c>
      <c r="G26" s="455">
        <v>14.19</v>
      </c>
      <c r="H26" s="455">
        <v>14.14875</v>
      </c>
      <c r="I26" s="455">
        <v>14.157</v>
      </c>
    </row>
    <row r="27" spans="1:9" ht="18.75" customHeight="1">
      <c r="A27" s="263" t="s">
        <v>194</v>
      </c>
      <c r="B27" s="455">
        <v>18.3375</v>
      </c>
      <c r="C27" s="455">
        <v>17.55</v>
      </c>
      <c r="D27" s="455">
        <v>17.279166666666665</v>
      </c>
      <c r="E27" s="455">
        <v>17.278125</v>
      </c>
      <c r="F27" s="455">
        <v>17.175</v>
      </c>
      <c r="G27" s="455">
        <v>17.06833333333333</v>
      </c>
      <c r="H27" s="455">
        <v>17.0175</v>
      </c>
      <c r="I27" s="455">
        <v>16.985</v>
      </c>
    </row>
    <row r="28" spans="1:9" ht="18.75" customHeight="1">
      <c r="A28" s="263" t="s">
        <v>195</v>
      </c>
      <c r="B28" s="455">
        <v>24.088125</v>
      </c>
      <c r="C28" s="455">
        <v>19.00140625</v>
      </c>
      <c r="D28" s="455">
        <v>17.173312499999998</v>
      </c>
      <c r="E28" s="455">
        <v>16.358656250000003</v>
      </c>
      <c r="F28" s="455">
        <v>16.42465</v>
      </c>
      <c r="G28" s="455">
        <v>16.81233333333333</v>
      </c>
      <c r="H28" s="455">
        <v>17.30471875</v>
      </c>
      <c r="I28" s="455">
        <v>17.741775</v>
      </c>
    </row>
    <row r="29" spans="1:9" ht="18.75" customHeight="1">
      <c r="A29" s="263" t="s">
        <v>196</v>
      </c>
      <c r="B29" s="455">
        <v>24.088125</v>
      </c>
      <c r="C29" s="455">
        <v>16.1375</v>
      </c>
      <c r="D29" s="455">
        <v>16.133333333333333</v>
      </c>
      <c r="E29" s="455">
        <v>16.1375</v>
      </c>
      <c r="F29" s="455">
        <v>16.135</v>
      </c>
      <c r="G29" s="455">
        <v>16.136666666666667</v>
      </c>
      <c r="H29" s="455">
        <v>16.135</v>
      </c>
      <c r="I29" s="455">
        <v>16.136</v>
      </c>
    </row>
    <row r="30" spans="1:9" ht="18.75" customHeight="1">
      <c r="A30" s="263" t="s">
        <v>70</v>
      </c>
      <c r="B30" s="455">
        <v>16.845</v>
      </c>
      <c r="C30" s="455">
        <v>16.84375</v>
      </c>
      <c r="D30" s="455">
        <v>16.844166666666663</v>
      </c>
      <c r="E30" s="455">
        <v>16.8440625</v>
      </c>
      <c r="F30" s="455">
        <v>16.844</v>
      </c>
      <c r="G30" s="455">
        <v>16.843999999999998</v>
      </c>
      <c r="H30" s="455">
        <v>16.844</v>
      </c>
      <c r="I30" s="455">
        <v>16.8441</v>
      </c>
    </row>
    <row r="31" spans="1:9" ht="18.75" customHeight="1">
      <c r="A31" s="263" t="s">
        <v>197</v>
      </c>
      <c r="B31" s="455">
        <v>26.40375</v>
      </c>
      <c r="C31" s="455">
        <v>23.694375</v>
      </c>
      <c r="D31" s="455">
        <v>22.79083333333333</v>
      </c>
      <c r="E31" s="455">
        <v>22.3390625</v>
      </c>
      <c r="F31" s="455">
        <v>21.936999999999998</v>
      </c>
      <c r="G31" s="455">
        <v>21.53183333333333</v>
      </c>
      <c r="H31" s="455">
        <v>21.394875000000003</v>
      </c>
      <c r="I31" s="455">
        <v>21.260199999999998</v>
      </c>
    </row>
    <row r="32" spans="1:9" ht="18.75" customHeight="1">
      <c r="A32" s="263" t="s">
        <v>198</v>
      </c>
      <c r="B32" s="455">
        <v>23.852562499999998</v>
      </c>
      <c r="C32" s="455">
        <v>23.467843749999997</v>
      </c>
      <c r="D32" s="455">
        <v>23.596083333333333</v>
      </c>
      <c r="E32" s="455">
        <v>23.467843749999997</v>
      </c>
      <c r="F32" s="455">
        <v>23.544787499999998</v>
      </c>
      <c r="G32" s="455">
        <v>23.596083333333333</v>
      </c>
      <c r="H32" s="455">
        <v>23.544787499999998</v>
      </c>
      <c r="I32" s="455">
        <v>23.51401</v>
      </c>
    </row>
    <row r="33" spans="1:9" ht="18.75" customHeight="1">
      <c r="A33" s="263" t="s">
        <v>199</v>
      </c>
      <c r="B33" s="455">
        <v>17.11125</v>
      </c>
      <c r="C33" s="455">
        <v>14.93875</v>
      </c>
      <c r="D33" s="455">
        <v>14.214583333333334</v>
      </c>
      <c r="E33" s="455">
        <v>13.8525</v>
      </c>
      <c r="F33" s="455">
        <v>13.635250000000001</v>
      </c>
      <c r="G33" s="455">
        <v>13.321333333333333</v>
      </c>
      <c r="H33" s="455">
        <v>13.164375</v>
      </c>
      <c r="I33" s="455">
        <v>13.0993</v>
      </c>
    </row>
    <row r="34" spans="1:9" ht="18.75" customHeight="1">
      <c r="A34" s="263" t="s">
        <v>200</v>
      </c>
      <c r="B34" s="455">
        <v>27.35</v>
      </c>
      <c r="C34" s="455">
        <v>22.1375</v>
      </c>
      <c r="D34" s="455">
        <v>20.391666666666666</v>
      </c>
      <c r="E34" s="455">
        <v>20.74375</v>
      </c>
      <c r="F34" s="455">
        <v>21.015</v>
      </c>
      <c r="G34" s="455">
        <v>21.79</v>
      </c>
      <c r="H34" s="455">
        <v>22.4375</v>
      </c>
      <c r="I34" s="455">
        <v>22.89</v>
      </c>
    </row>
    <row r="35" spans="1:9" ht="18.75" customHeight="1">
      <c r="A35" s="263" t="s">
        <v>144</v>
      </c>
      <c r="B35" s="455">
        <v>26.0675</v>
      </c>
      <c r="C35" s="455">
        <v>25.02625</v>
      </c>
      <c r="D35" s="455">
        <v>24.679166666666667</v>
      </c>
      <c r="E35" s="455">
        <v>24.505625</v>
      </c>
      <c r="F35" s="455">
        <v>24.561500000000002</v>
      </c>
      <c r="G35" s="455">
        <v>24.476</v>
      </c>
      <c r="H35" s="455">
        <v>24.433000000000003</v>
      </c>
      <c r="I35" s="455">
        <v>24.3434</v>
      </c>
    </row>
    <row r="36" spans="1:9" ht="18.75" customHeight="1">
      <c r="A36" s="263" t="s">
        <v>202</v>
      </c>
      <c r="B36" s="455">
        <v>28.62375</v>
      </c>
      <c r="C36" s="455">
        <v>25.278125</v>
      </c>
      <c r="D36" s="455">
        <v>23.93458333333333</v>
      </c>
      <c r="E36" s="455">
        <v>23.2628125</v>
      </c>
      <c r="F36" s="455">
        <v>22.996750000000002</v>
      </c>
      <c r="G36" s="455">
        <v>22.459333333333333</v>
      </c>
      <c r="H36" s="455">
        <v>22.259124999999994</v>
      </c>
      <c r="I36" s="455">
        <v>22.084199999999996</v>
      </c>
    </row>
    <row r="37" spans="1:9" ht="18.75" customHeight="1">
      <c r="A37" s="264"/>
      <c r="B37" s="265"/>
      <c r="C37" s="265"/>
      <c r="D37" s="265"/>
      <c r="E37" s="265"/>
      <c r="F37" s="265"/>
      <c r="G37" s="265"/>
      <c r="H37" s="265"/>
      <c r="I37" s="265"/>
    </row>
    <row r="38" spans="1:9" ht="18.75" customHeight="1">
      <c r="A38" s="261"/>
      <c r="B38" s="664" t="s">
        <v>203</v>
      </c>
      <c r="C38" s="665"/>
      <c r="D38" s="665"/>
      <c r="E38" s="665"/>
      <c r="F38" s="665"/>
      <c r="G38" s="665"/>
      <c r="H38" s="665"/>
      <c r="I38" s="666"/>
    </row>
    <row r="39" spans="1:9" ht="18.75" customHeight="1">
      <c r="A39" s="263" t="s">
        <v>204</v>
      </c>
      <c r="B39" s="455">
        <v>24.585</v>
      </c>
      <c r="C39" s="455">
        <v>22.869375</v>
      </c>
      <c r="D39" s="455">
        <v>22.30875</v>
      </c>
      <c r="E39" s="455">
        <v>22.02</v>
      </c>
      <c r="F39" s="455">
        <v>21.85375</v>
      </c>
      <c r="G39" s="455">
        <v>21.629333333333335</v>
      </c>
      <c r="H39" s="455">
        <v>21.514</v>
      </c>
      <c r="I39" s="455">
        <v>21.4474</v>
      </c>
    </row>
    <row r="40" spans="1:9" s="266" customFormat="1" ht="18.75" customHeight="1">
      <c r="A40" s="263" t="s">
        <v>205</v>
      </c>
      <c r="B40" s="455">
        <v>20.921062499999998</v>
      </c>
      <c r="C40" s="455">
        <v>21.284000000000002</v>
      </c>
      <c r="D40" s="455">
        <v>21.404979166666667</v>
      </c>
      <c r="E40" s="455">
        <v>21.46546875</v>
      </c>
      <c r="F40" s="455">
        <v>21.49485</v>
      </c>
      <c r="G40" s="455">
        <v>21.547841666666663</v>
      </c>
      <c r="H40" s="455">
        <v>21.5708875</v>
      </c>
      <c r="I40" s="455">
        <v>21.584715</v>
      </c>
    </row>
    <row r="41" spans="1:9" s="266" customFormat="1" ht="18.75" customHeight="1">
      <c r="A41" s="263" t="s">
        <v>206</v>
      </c>
      <c r="B41" s="455">
        <v>25.5125</v>
      </c>
      <c r="C41" s="455">
        <v>21.9390625</v>
      </c>
      <c r="D41" s="455">
        <v>20.747916666666665</v>
      </c>
      <c r="E41" s="455">
        <v>20.15234375</v>
      </c>
      <c r="F41" s="455">
        <v>19.795</v>
      </c>
      <c r="G41" s="455">
        <v>19.320416666666667</v>
      </c>
      <c r="H41" s="455">
        <v>19.083125</v>
      </c>
      <c r="I41" s="455">
        <v>18.9385</v>
      </c>
    </row>
    <row r="42" spans="1:9" s="266" customFormat="1" ht="18.75" customHeight="1">
      <c r="A42" s="263" t="s">
        <v>42</v>
      </c>
      <c r="B42" s="455">
        <v>15.86826125</v>
      </c>
      <c r="C42" s="455">
        <v>15.85576125</v>
      </c>
      <c r="D42" s="455">
        <v>15.851594583333332</v>
      </c>
      <c r="E42" s="455">
        <v>15.8553965625</v>
      </c>
      <c r="F42" s="455">
        <v>15.8529695</v>
      </c>
      <c r="G42" s="455">
        <v>15.851302833333333</v>
      </c>
      <c r="H42" s="455">
        <v>15.8504695</v>
      </c>
      <c r="I42" s="455">
        <v>15.8499695</v>
      </c>
    </row>
    <row r="43" spans="1:9" s="266" customFormat="1" ht="18.75" customHeight="1">
      <c r="A43" s="263" t="s">
        <v>43</v>
      </c>
      <c r="B43" s="455">
        <v>20.328937500000002</v>
      </c>
      <c r="C43" s="455">
        <v>19.59759375</v>
      </c>
      <c r="D43" s="455">
        <v>19.344125000000002</v>
      </c>
      <c r="E43" s="455">
        <v>19.21740625</v>
      </c>
      <c r="F43" s="455">
        <v>19.141375</v>
      </c>
      <c r="G43" s="455">
        <v>19.041925</v>
      </c>
      <c r="H43" s="455">
        <v>18.995099999999997</v>
      </c>
      <c r="I43" s="455">
        <v>18.96469</v>
      </c>
    </row>
    <row r="44" spans="1:9" s="266" customFormat="1" ht="18.75" customHeight="1">
      <c r="A44" s="263" t="s">
        <v>183</v>
      </c>
      <c r="B44" s="455">
        <v>17.03</v>
      </c>
      <c r="C44" s="455">
        <v>14.847281250000002</v>
      </c>
      <c r="D44" s="455">
        <v>14.1195</v>
      </c>
      <c r="E44" s="455">
        <v>13.755625</v>
      </c>
      <c r="F44" s="455">
        <v>13.537025000000002</v>
      </c>
      <c r="G44" s="455">
        <v>13.246075</v>
      </c>
      <c r="H44" s="455">
        <v>13.10046875</v>
      </c>
      <c r="I44" s="455">
        <v>13.013114999999999</v>
      </c>
    </row>
    <row r="45" spans="1:9" s="266" customFormat="1" ht="18.75" customHeight="1">
      <c r="A45" s="263" t="s">
        <v>184</v>
      </c>
      <c r="B45" s="455">
        <v>17.0225</v>
      </c>
      <c r="C45" s="455">
        <v>15.9575</v>
      </c>
      <c r="D45" s="455">
        <v>15.602916666666667</v>
      </c>
      <c r="E45" s="455">
        <v>15.425625</v>
      </c>
      <c r="F45" s="455">
        <v>15.31925</v>
      </c>
      <c r="G45" s="455">
        <v>15.177333333333333</v>
      </c>
      <c r="H45" s="455">
        <v>15.106375</v>
      </c>
      <c r="I45" s="455">
        <v>15.0639</v>
      </c>
    </row>
    <row r="46" spans="1:9" s="266" customFormat="1" ht="18.75" customHeight="1">
      <c r="A46" s="263" t="s">
        <v>207</v>
      </c>
      <c r="B46" s="455">
        <v>21.92</v>
      </c>
      <c r="C46" s="455">
        <v>19.26875</v>
      </c>
      <c r="D46" s="455">
        <v>18.384166666666665</v>
      </c>
      <c r="E46" s="455">
        <v>17.9425</v>
      </c>
      <c r="F46" s="455">
        <v>17.67725</v>
      </c>
      <c r="G46" s="455">
        <v>17.325333333333333</v>
      </c>
      <c r="H46" s="455">
        <v>17.147</v>
      </c>
      <c r="I46" s="455">
        <v>17.0419</v>
      </c>
    </row>
    <row r="47" spans="1:9" s="266" customFormat="1" ht="18.75" customHeight="1">
      <c r="A47" s="263" t="s">
        <v>208</v>
      </c>
      <c r="B47" s="455">
        <v>14.375499999999999</v>
      </c>
      <c r="C47" s="455">
        <v>14.392218750000001</v>
      </c>
      <c r="D47" s="455">
        <v>14.859854166666667</v>
      </c>
      <c r="E47" s="455">
        <v>15.0878125</v>
      </c>
      <c r="F47" s="455">
        <v>15.229275</v>
      </c>
      <c r="G47" s="455">
        <v>15.414766666666667</v>
      </c>
      <c r="H47" s="455">
        <v>15.5075125</v>
      </c>
      <c r="I47" s="455">
        <v>15.565034999999998</v>
      </c>
    </row>
    <row r="48" spans="1:9" s="266" customFormat="1" ht="18.75" customHeight="1">
      <c r="A48" s="263" t="s">
        <v>209</v>
      </c>
      <c r="B48" s="455">
        <v>28.400249999999996</v>
      </c>
      <c r="C48" s="455">
        <v>24.90490625</v>
      </c>
      <c r="D48" s="455">
        <v>23.739812500000003</v>
      </c>
      <c r="E48" s="455">
        <v>23.148734375</v>
      </c>
      <c r="F48" s="455">
        <v>22.8009125</v>
      </c>
      <c r="G48" s="455">
        <v>22.33486666666667</v>
      </c>
      <c r="H48" s="455">
        <v>22.10184375</v>
      </c>
      <c r="I48" s="455">
        <v>21.96203</v>
      </c>
    </row>
    <row r="49" spans="1:9" s="266" customFormat="1" ht="18.75" customHeight="1">
      <c r="A49" s="263" t="s">
        <v>210</v>
      </c>
      <c r="B49" s="455">
        <v>20.5</v>
      </c>
      <c r="C49" s="455">
        <v>19.928250000000002</v>
      </c>
      <c r="D49" s="455">
        <v>20.816666666666666</v>
      </c>
      <c r="E49" s="455">
        <v>21.260875000000002</v>
      </c>
      <c r="F49" s="455">
        <v>21.534699999999997</v>
      </c>
      <c r="G49" s="455">
        <v>21.890066666666666</v>
      </c>
      <c r="H49" s="455">
        <v>22.06775</v>
      </c>
      <c r="I49" s="455">
        <v>22.17436</v>
      </c>
    </row>
    <row r="50" spans="1:9" s="266" customFormat="1" ht="18.75" customHeight="1">
      <c r="A50" s="263" t="s">
        <v>211</v>
      </c>
      <c r="B50" s="455">
        <v>28.4975</v>
      </c>
      <c r="C50" s="455">
        <v>25.5440625</v>
      </c>
      <c r="D50" s="455">
        <v>26.155833333333334</v>
      </c>
      <c r="E50" s="455">
        <v>25.889375</v>
      </c>
      <c r="F50" s="455">
        <v>25.385625</v>
      </c>
      <c r="G50" s="455">
        <v>24.71141666666667</v>
      </c>
      <c r="H50" s="455">
        <v>24.378125</v>
      </c>
      <c r="I50" s="455">
        <v>24.1751</v>
      </c>
    </row>
    <row r="51" spans="1:9" s="266" customFormat="1" ht="18.75" customHeight="1">
      <c r="A51" s="263" t="s">
        <v>190</v>
      </c>
      <c r="B51" s="455">
        <v>26.026999999999997</v>
      </c>
      <c r="C51" s="455">
        <v>22.0916875</v>
      </c>
      <c r="D51" s="455">
        <v>21.622541666666667</v>
      </c>
      <c r="E51" s="455">
        <v>21.38796875</v>
      </c>
      <c r="F51" s="455">
        <v>21.25375</v>
      </c>
      <c r="G51" s="455">
        <v>21.068266666666666</v>
      </c>
      <c r="H51" s="455">
        <v>20.975525</v>
      </c>
      <c r="I51" s="455">
        <v>20.91988</v>
      </c>
    </row>
    <row r="52" spans="1:9" s="266" customFormat="1" ht="18.75" customHeight="1">
      <c r="A52" s="263" t="s">
        <v>212</v>
      </c>
      <c r="B52" s="455">
        <v>20.38</v>
      </c>
      <c r="C52" s="455">
        <v>18.17</v>
      </c>
      <c r="D52" s="455">
        <v>17.433333333333334</v>
      </c>
      <c r="E52" s="455">
        <v>17.070625</v>
      </c>
      <c r="F52" s="455">
        <v>16.8485</v>
      </c>
      <c r="G52" s="455">
        <v>16.555666666666667</v>
      </c>
      <c r="H52" s="455">
        <v>16.40675</v>
      </c>
      <c r="I52" s="455">
        <v>16.3192</v>
      </c>
    </row>
    <row r="53" spans="1:9" s="266" customFormat="1" ht="18.75" customHeight="1">
      <c r="A53" s="263" t="s">
        <v>213</v>
      </c>
      <c r="B53" s="455">
        <v>14.18375</v>
      </c>
      <c r="C53" s="455">
        <v>13.4265625</v>
      </c>
      <c r="D53" s="455">
        <v>13.174166666666666</v>
      </c>
      <c r="E53" s="455">
        <v>13.0434375</v>
      </c>
      <c r="F53" s="455">
        <v>12.968625</v>
      </c>
      <c r="G53" s="455">
        <v>12.867666666666667</v>
      </c>
      <c r="H53" s="455">
        <v>12.8171875</v>
      </c>
      <c r="I53" s="455">
        <v>12.78545</v>
      </c>
    </row>
    <row r="54" spans="1:9" s="266" customFormat="1" ht="18.75" customHeight="1">
      <c r="A54" s="263" t="s">
        <v>193</v>
      </c>
      <c r="B54" s="455">
        <v>14.169375</v>
      </c>
      <c r="C54" s="455">
        <v>14.1590625</v>
      </c>
      <c r="D54" s="455">
        <v>14.1625</v>
      </c>
      <c r="E54" s="455">
        <v>14.16421875</v>
      </c>
      <c r="F54" s="455">
        <v>14.16525</v>
      </c>
      <c r="G54" s="455">
        <v>14.1625</v>
      </c>
      <c r="H54" s="455">
        <v>14.1631875</v>
      </c>
      <c r="I54" s="455">
        <v>14.1636</v>
      </c>
    </row>
    <row r="55" spans="1:9" s="266" customFormat="1" ht="18.75" customHeight="1">
      <c r="A55" s="263" t="s">
        <v>214</v>
      </c>
      <c r="B55" s="455">
        <v>18.205625</v>
      </c>
      <c r="C55" s="455">
        <v>17.5328125</v>
      </c>
      <c r="D55" s="455">
        <v>17.316666666666666</v>
      </c>
      <c r="E55" s="455">
        <v>17.20859375</v>
      </c>
      <c r="F55" s="455">
        <v>17.144</v>
      </c>
      <c r="G55" s="455">
        <v>17.05925</v>
      </c>
      <c r="H55" s="455">
        <v>17.0143125</v>
      </c>
      <c r="I55" s="455">
        <v>16.98745</v>
      </c>
    </row>
    <row r="56" spans="1:9" s="266" customFormat="1" ht="18.75" customHeight="1">
      <c r="A56" s="263" t="s">
        <v>215</v>
      </c>
      <c r="B56" s="455">
        <v>27.72746875</v>
      </c>
      <c r="C56" s="455">
        <v>23.836121875</v>
      </c>
      <c r="D56" s="455">
        <v>22.192808333333335</v>
      </c>
      <c r="E56" s="455">
        <v>21.36386875</v>
      </c>
      <c r="F56" s="455">
        <v>20.872331250000002</v>
      </c>
      <c r="G56" s="455">
        <v>20.215005833333333</v>
      </c>
      <c r="H56" s="455">
        <v>19.886343125</v>
      </c>
      <c r="I56" s="455">
        <v>19.689145500000002</v>
      </c>
    </row>
    <row r="57" spans="1:9" s="266" customFormat="1" ht="18.75" customHeight="1">
      <c r="A57" s="263" t="s">
        <v>196</v>
      </c>
      <c r="B57" s="455">
        <v>16.135</v>
      </c>
      <c r="C57" s="455">
        <v>16.135625</v>
      </c>
      <c r="D57" s="455">
        <v>17.05625</v>
      </c>
      <c r="E57" s="455">
        <v>17.7296875</v>
      </c>
      <c r="F57" s="455">
        <v>18.13375</v>
      </c>
      <c r="G57" s="455">
        <v>18.672166666666666</v>
      </c>
      <c r="H57" s="455">
        <v>18.941625</v>
      </c>
      <c r="I57" s="455">
        <v>19.1032</v>
      </c>
    </row>
    <row r="58" spans="1:9" s="266" customFormat="1" ht="18.75" customHeight="1">
      <c r="A58" s="263" t="s">
        <v>70</v>
      </c>
      <c r="B58" s="455">
        <v>16.8440625</v>
      </c>
      <c r="C58" s="455">
        <v>16.8440625</v>
      </c>
      <c r="D58" s="455">
        <v>16.8440625</v>
      </c>
      <c r="E58" s="455">
        <v>16.8440625</v>
      </c>
      <c r="F58" s="455">
        <v>16.8440625</v>
      </c>
      <c r="G58" s="455">
        <v>16.844066666666667</v>
      </c>
      <c r="H58" s="455">
        <v>16.844068749999998</v>
      </c>
      <c r="I58" s="455">
        <v>16.844065</v>
      </c>
    </row>
    <row r="59" spans="1:9" s="266" customFormat="1" ht="18.75" customHeight="1">
      <c r="A59" s="263" t="s">
        <v>197</v>
      </c>
      <c r="B59" s="455">
        <v>26.63375</v>
      </c>
      <c r="C59" s="455">
        <v>23.71053125</v>
      </c>
      <c r="D59" s="455">
        <v>22.736104166666667</v>
      </c>
      <c r="E59" s="455">
        <v>22.240703125</v>
      </c>
      <c r="F59" s="455">
        <v>21.9500125</v>
      </c>
      <c r="G59" s="455">
        <v>21.562433333333335</v>
      </c>
      <c r="H59" s="455">
        <v>21.365368750000002</v>
      </c>
      <c r="I59" s="455">
        <v>21.247125</v>
      </c>
    </row>
    <row r="60" spans="1:9" s="266" customFormat="1" ht="18.75" customHeight="1">
      <c r="A60" s="263" t="s">
        <v>198</v>
      </c>
      <c r="B60" s="455">
        <v>23.544787499999998</v>
      </c>
      <c r="C60" s="455">
        <v>23.544787499999998</v>
      </c>
      <c r="D60" s="455">
        <v>23.531963541666663</v>
      </c>
      <c r="E60" s="455">
        <v>23.53516953125</v>
      </c>
      <c r="F60" s="455">
        <v>23.537093125</v>
      </c>
      <c r="G60" s="455">
        <v>23.53452833333333</v>
      </c>
      <c r="H60" s="455">
        <v>23.5332459375</v>
      </c>
      <c r="I60" s="455">
        <v>23.535554249999997</v>
      </c>
    </row>
    <row r="61" spans="1:9" s="266" customFormat="1" ht="18.75" customHeight="1">
      <c r="A61" s="263" t="s">
        <v>216</v>
      </c>
      <c r="B61" s="455">
        <v>22.1463125</v>
      </c>
      <c r="C61" s="455">
        <v>19.512249999999998</v>
      </c>
      <c r="D61" s="455">
        <v>20.255416666666665</v>
      </c>
      <c r="E61" s="455">
        <v>20.627</v>
      </c>
      <c r="F61" s="455">
        <v>20.84995</v>
      </c>
      <c r="G61" s="455">
        <v>21.147225</v>
      </c>
      <c r="H61" s="455">
        <v>21.295856249999996</v>
      </c>
      <c r="I61" s="455">
        <v>21.38504</v>
      </c>
    </row>
    <row r="62" spans="1:9" s="266" customFormat="1" ht="18.75" customHeight="1">
      <c r="A62" s="263" t="s">
        <v>217</v>
      </c>
      <c r="B62" s="455">
        <v>31.915</v>
      </c>
      <c r="C62" s="455">
        <v>27.036875</v>
      </c>
      <c r="D62" s="455">
        <v>25.422916666666666</v>
      </c>
      <c r="E62" s="455">
        <v>24.606875</v>
      </c>
      <c r="F62" s="455">
        <v>24.12425</v>
      </c>
      <c r="G62" s="455">
        <v>23.473833333333335</v>
      </c>
      <c r="H62" s="455">
        <v>23.15225</v>
      </c>
      <c r="I62" s="455">
        <v>22.9564</v>
      </c>
    </row>
    <row r="63" spans="1:9" s="266" customFormat="1" ht="18.75" customHeight="1">
      <c r="A63" s="263" t="s">
        <v>145</v>
      </c>
      <c r="B63" s="455">
        <v>25.828625</v>
      </c>
      <c r="C63" s="455">
        <v>25.026750000000003</v>
      </c>
      <c r="D63" s="455">
        <v>24.75945833333333</v>
      </c>
      <c r="E63" s="455">
        <v>24.625812500000002</v>
      </c>
      <c r="F63" s="455">
        <v>24.545600000000004</v>
      </c>
      <c r="G63" s="455">
        <v>24.444016666666663</v>
      </c>
      <c r="H63" s="455">
        <v>24.389225</v>
      </c>
      <c r="I63" s="455">
        <v>24.35635</v>
      </c>
    </row>
    <row r="64" spans="1:9" s="266" customFormat="1" ht="18.75" customHeight="1">
      <c r="A64" s="263" t="s">
        <v>218</v>
      </c>
      <c r="B64" s="455">
        <v>28.898250000000004</v>
      </c>
      <c r="C64" s="455">
        <v>25.209906250000003</v>
      </c>
      <c r="D64" s="455">
        <v>23.980458333333335</v>
      </c>
      <c r="E64" s="455">
        <v>23.36571875</v>
      </c>
      <c r="F64" s="455">
        <v>22.9968875</v>
      </c>
      <c r="G64" s="455">
        <v>22.500541666666667</v>
      </c>
      <c r="H64" s="455">
        <v>22.2558</v>
      </c>
      <c r="I64" s="455">
        <v>22.10895</v>
      </c>
    </row>
    <row r="65" spans="7:240" ht="18.75" customHeight="1">
      <c r="G65" s="267"/>
      <c r="H65" s="268"/>
      <c r="I65" s="268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69"/>
      <c r="FV65" s="269"/>
      <c r="FW65" s="269"/>
      <c r="FX65" s="269"/>
      <c r="FY65" s="269"/>
      <c r="FZ65" s="269"/>
      <c r="GA65" s="269"/>
      <c r="GB65" s="269"/>
      <c r="GC65" s="269"/>
      <c r="GD65" s="269"/>
      <c r="GE65" s="269"/>
      <c r="GF65" s="269"/>
      <c r="GG65" s="269"/>
      <c r="GH65" s="269"/>
      <c r="GI65" s="269"/>
      <c r="GJ65" s="269"/>
      <c r="GK65" s="269"/>
      <c r="GL65" s="269"/>
      <c r="GM65" s="269"/>
      <c r="GN65" s="269"/>
      <c r="GO65" s="269"/>
      <c r="GP65" s="269"/>
      <c r="GQ65" s="269"/>
      <c r="GR65" s="269"/>
      <c r="GS65" s="269"/>
      <c r="GT65" s="269"/>
      <c r="GU65" s="269"/>
      <c r="GV65" s="269"/>
      <c r="GW65" s="269"/>
      <c r="GX65" s="269"/>
      <c r="GY65" s="269"/>
      <c r="GZ65" s="269"/>
      <c r="HA65" s="269"/>
      <c r="HB65" s="269"/>
      <c r="HC65" s="269"/>
      <c r="HD65" s="269"/>
      <c r="HE65" s="269"/>
      <c r="HF65" s="269"/>
      <c r="HG65" s="269"/>
      <c r="HH65" s="269"/>
      <c r="HI65" s="269"/>
      <c r="HJ65" s="269"/>
      <c r="HK65" s="269"/>
      <c r="HL65" s="269"/>
      <c r="HM65" s="269"/>
      <c r="HN65" s="269"/>
      <c r="HO65" s="269"/>
      <c r="HP65" s="269"/>
      <c r="HQ65" s="269"/>
      <c r="HR65" s="269"/>
      <c r="HS65" s="269"/>
      <c r="HT65" s="269"/>
      <c r="HU65" s="269"/>
      <c r="HV65" s="269"/>
      <c r="HW65" s="269"/>
      <c r="HX65" s="269"/>
      <c r="HY65" s="269"/>
      <c r="HZ65" s="269"/>
      <c r="IA65" s="269"/>
      <c r="IB65" s="269"/>
      <c r="IC65" s="269"/>
      <c r="ID65" s="269"/>
      <c r="IE65" s="269"/>
      <c r="IF65" s="269"/>
    </row>
    <row r="66" spans="1:9" ht="18.75" customHeight="1">
      <c r="A66" s="267"/>
      <c r="B66" s="267"/>
      <c r="C66" s="267"/>
      <c r="D66" s="267"/>
      <c r="E66" s="257"/>
      <c r="F66" s="267"/>
      <c r="G66" s="270"/>
      <c r="H66" s="270"/>
      <c r="I66" s="270"/>
    </row>
    <row r="67" spans="1:9" ht="18.75" customHeight="1">
      <c r="A67" s="267" t="s">
        <v>219</v>
      </c>
      <c r="B67" s="270"/>
      <c r="C67" s="270"/>
      <c r="D67" s="270"/>
      <c r="E67" s="257"/>
      <c r="F67" s="267" t="s">
        <v>148</v>
      </c>
      <c r="G67" s="270"/>
      <c r="H67" s="270"/>
      <c r="I67" s="270"/>
    </row>
    <row r="68" spans="1:9" ht="18.75" customHeight="1">
      <c r="A68" s="267" t="s">
        <v>149</v>
      </c>
      <c r="B68" s="270"/>
      <c r="C68" s="270"/>
      <c r="D68" s="270"/>
      <c r="E68" s="257"/>
      <c r="F68" s="267" t="s">
        <v>150</v>
      </c>
      <c r="G68" s="270"/>
      <c r="H68" s="270"/>
      <c r="I68" s="270"/>
    </row>
    <row r="69" spans="1:9" ht="18.75" customHeight="1">
      <c r="A69" s="267" t="s">
        <v>146</v>
      </c>
      <c r="B69" s="270"/>
      <c r="C69" s="270"/>
      <c r="D69" s="270"/>
      <c r="E69" s="270"/>
      <c r="F69" s="267" t="s">
        <v>147</v>
      </c>
      <c r="G69" s="270"/>
      <c r="H69" s="270"/>
      <c r="I69" s="270"/>
    </row>
    <row r="70" spans="1:9" ht="18.75" customHeight="1">
      <c r="A70" s="271"/>
      <c r="B70" s="270"/>
      <c r="C70" s="270"/>
      <c r="D70" s="270"/>
      <c r="E70" s="270"/>
      <c r="F70" s="271"/>
      <c r="G70" s="270"/>
      <c r="H70" s="270"/>
      <c r="I70" s="270"/>
    </row>
    <row r="71" spans="2:9" ht="18.75" customHeight="1">
      <c r="B71" s="272"/>
      <c r="C71" s="272"/>
      <c r="D71" s="272"/>
      <c r="E71" s="272"/>
      <c r="F71" s="272"/>
      <c r="G71" s="272"/>
      <c r="H71" s="272"/>
      <c r="I71" s="272"/>
    </row>
    <row r="72" spans="2:9" ht="18.75" customHeight="1">
      <c r="B72" s="272"/>
      <c r="C72" s="272"/>
      <c r="D72" s="272"/>
      <c r="E72" s="272"/>
      <c r="F72" s="272"/>
      <c r="G72" s="272"/>
      <c r="H72" s="272"/>
      <c r="I72" s="272"/>
    </row>
    <row r="73" spans="2:9" ht="18.75" customHeight="1">
      <c r="B73" s="272"/>
      <c r="C73" s="272"/>
      <c r="D73" s="272"/>
      <c r="E73" s="272"/>
      <c r="F73" s="272"/>
      <c r="G73" s="272"/>
      <c r="H73" s="272"/>
      <c r="I73" s="272"/>
    </row>
    <row r="74" spans="2:9" ht="18.75" customHeight="1">
      <c r="B74" s="272"/>
      <c r="C74" s="272"/>
      <c r="D74" s="272"/>
      <c r="E74" s="272"/>
      <c r="F74" s="272"/>
      <c r="G74" s="272"/>
      <c r="H74" s="272"/>
      <c r="I74" s="272"/>
    </row>
    <row r="75" spans="2:9" ht="18.75" customHeight="1">
      <c r="B75" s="272"/>
      <c r="C75" s="272"/>
      <c r="D75" s="272"/>
      <c r="E75" s="272"/>
      <c r="F75" s="272"/>
      <c r="G75" s="272"/>
      <c r="H75" s="272"/>
      <c r="I75" s="272"/>
    </row>
    <row r="76" spans="2:9" ht="18.75" customHeight="1">
      <c r="B76" s="272"/>
      <c r="C76" s="272"/>
      <c r="D76" s="272"/>
      <c r="E76" s="272"/>
      <c r="F76" s="272"/>
      <c r="G76" s="272"/>
      <c r="H76" s="272"/>
      <c r="I76" s="272"/>
    </row>
    <row r="77" spans="2:9" ht="18.75" customHeight="1">
      <c r="B77" s="272"/>
      <c r="C77" s="272"/>
      <c r="D77" s="272"/>
      <c r="E77" s="272"/>
      <c r="F77" s="272"/>
      <c r="G77" s="272"/>
      <c r="H77" s="272"/>
      <c r="I77" s="272"/>
    </row>
    <row r="78" spans="2:9" ht="18.75" customHeight="1">
      <c r="B78" s="272"/>
      <c r="C78" s="272"/>
      <c r="D78" s="272"/>
      <c r="E78" s="272"/>
      <c r="F78" s="272"/>
      <c r="G78" s="272"/>
      <c r="H78" s="272"/>
      <c r="I78" s="272"/>
    </row>
    <row r="79" spans="2:9" ht="12.75">
      <c r="B79" s="272"/>
      <c r="C79" s="272"/>
      <c r="D79" s="272"/>
      <c r="E79" s="272"/>
      <c r="F79" s="272"/>
      <c r="G79" s="272"/>
      <c r="H79" s="272"/>
      <c r="I79" s="272"/>
    </row>
    <row r="80" spans="2:9" ht="12.75">
      <c r="B80" s="272"/>
      <c r="C80" s="272"/>
      <c r="D80" s="272"/>
      <c r="E80" s="272"/>
      <c r="F80" s="272"/>
      <c r="G80" s="272"/>
      <c r="H80" s="272"/>
      <c r="I80" s="272"/>
    </row>
    <row r="81" spans="2:9" ht="12.75">
      <c r="B81" s="272"/>
      <c r="C81" s="272"/>
      <c r="D81" s="272"/>
      <c r="E81" s="272"/>
      <c r="F81" s="272"/>
      <c r="G81" s="272"/>
      <c r="H81" s="272"/>
      <c r="I81" s="272"/>
    </row>
    <row r="82" spans="2:9" ht="12.75">
      <c r="B82" s="272"/>
      <c r="C82" s="272"/>
      <c r="D82" s="272"/>
      <c r="E82" s="272"/>
      <c r="F82" s="272"/>
      <c r="G82" s="272"/>
      <c r="H82" s="272"/>
      <c r="I82" s="272"/>
    </row>
    <row r="83" spans="2:9" ht="12.75">
      <c r="B83" s="272"/>
      <c r="C83" s="272"/>
      <c r="D83" s="272"/>
      <c r="E83" s="272"/>
      <c r="F83" s="272"/>
      <c r="G83" s="272"/>
      <c r="H83" s="272"/>
      <c r="I83" s="272"/>
    </row>
    <row r="84" spans="2:9" ht="12.75">
      <c r="B84" s="272"/>
      <c r="C84" s="272"/>
      <c r="D84" s="272"/>
      <c r="E84" s="272"/>
      <c r="F84" s="272"/>
      <c r="G84" s="272"/>
      <c r="H84" s="272"/>
      <c r="I84" s="272"/>
    </row>
    <row r="85" spans="2:9" ht="12.75">
      <c r="B85" s="272"/>
      <c r="C85" s="272"/>
      <c r="D85" s="272"/>
      <c r="E85" s="272"/>
      <c r="F85" s="272"/>
      <c r="G85" s="272"/>
      <c r="H85" s="272"/>
      <c r="I85" s="272"/>
    </row>
    <row r="86" spans="2:9" ht="12.75">
      <c r="B86" s="272"/>
      <c r="C86" s="272"/>
      <c r="D86" s="272"/>
      <c r="E86" s="272"/>
      <c r="F86" s="272"/>
      <c r="G86" s="272"/>
      <c r="H86" s="272"/>
      <c r="I86" s="272"/>
    </row>
    <row r="87" spans="2:9" ht="12.75">
      <c r="B87" s="272"/>
      <c r="C87" s="272"/>
      <c r="D87" s="272"/>
      <c r="E87" s="272"/>
      <c r="F87" s="272"/>
      <c r="G87" s="272"/>
      <c r="H87" s="272"/>
      <c r="I87" s="272"/>
    </row>
    <row r="88" spans="2:9" ht="12.75">
      <c r="B88" s="272"/>
      <c r="C88" s="272"/>
      <c r="D88" s="272"/>
      <c r="E88" s="272"/>
      <c r="F88" s="272"/>
      <c r="G88" s="272"/>
      <c r="H88" s="272"/>
      <c r="I88" s="272"/>
    </row>
    <row r="89" spans="2:9" ht="12.75">
      <c r="B89" s="272"/>
      <c r="C89" s="272"/>
      <c r="D89" s="272"/>
      <c r="E89" s="272"/>
      <c r="F89" s="272"/>
      <c r="G89" s="272"/>
      <c r="H89" s="272"/>
      <c r="I89" s="272"/>
    </row>
    <row r="90" spans="2:9" ht="12.75">
      <c r="B90" s="272"/>
      <c r="C90" s="272"/>
      <c r="D90" s="272"/>
      <c r="E90" s="272"/>
      <c r="F90" s="272"/>
      <c r="G90" s="272"/>
      <c r="H90" s="272"/>
      <c r="I90" s="272"/>
    </row>
    <row r="91" spans="2:9" ht="12.75">
      <c r="B91" s="272"/>
      <c r="C91" s="272"/>
      <c r="D91" s="272"/>
      <c r="E91" s="272"/>
      <c r="F91" s="272"/>
      <c r="G91" s="272"/>
      <c r="H91" s="272"/>
      <c r="I91" s="272"/>
    </row>
    <row r="92" spans="2:9" ht="12.75">
      <c r="B92" s="272"/>
      <c r="C92" s="272"/>
      <c r="D92" s="272"/>
      <c r="E92" s="272"/>
      <c r="F92" s="272"/>
      <c r="G92" s="272"/>
      <c r="H92" s="272"/>
      <c r="I92" s="272"/>
    </row>
    <row r="93" spans="2:9" ht="12.75">
      <c r="B93" s="272"/>
      <c r="C93" s="272"/>
      <c r="D93" s="272"/>
      <c r="E93" s="272"/>
      <c r="F93" s="272"/>
      <c r="G93" s="272"/>
      <c r="H93" s="272"/>
      <c r="I93" s="272"/>
    </row>
    <row r="94" spans="2:9" ht="12.75">
      <c r="B94" s="272"/>
      <c r="C94" s="272"/>
      <c r="D94" s="272"/>
      <c r="E94" s="272"/>
      <c r="F94" s="272"/>
      <c r="G94" s="272"/>
      <c r="H94" s="272"/>
      <c r="I94" s="272"/>
    </row>
    <row r="95" spans="2:9" ht="12.75">
      <c r="B95" s="272"/>
      <c r="C95" s="272"/>
      <c r="D95" s="272"/>
      <c r="E95" s="272"/>
      <c r="F95" s="272"/>
      <c r="G95" s="272"/>
      <c r="H95" s="272"/>
      <c r="I95" s="272"/>
    </row>
    <row r="96" spans="2:9" ht="12.75">
      <c r="B96" s="272"/>
      <c r="C96" s="272"/>
      <c r="D96" s="272"/>
      <c r="E96" s="272"/>
      <c r="F96" s="272"/>
      <c r="G96" s="272"/>
      <c r="H96" s="272"/>
      <c r="I96" s="272"/>
    </row>
    <row r="97" spans="2:9" ht="12.75">
      <c r="B97" s="272"/>
      <c r="C97" s="272"/>
      <c r="D97" s="272"/>
      <c r="E97" s="272"/>
      <c r="F97" s="272"/>
      <c r="G97" s="272"/>
      <c r="H97" s="272"/>
      <c r="I97" s="272"/>
    </row>
    <row r="98" spans="2:9" ht="12.75">
      <c r="B98" s="272"/>
      <c r="C98" s="272"/>
      <c r="D98" s="272"/>
      <c r="E98" s="272"/>
      <c r="F98" s="272"/>
      <c r="G98" s="272"/>
      <c r="H98" s="272"/>
      <c r="I98" s="272"/>
    </row>
    <row r="99" spans="2:9" ht="12.75">
      <c r="B99" s="272"/>
      <c r="C99" s="272"/>
      <c r="D99" s="272"/>
      <c r="E99" s="272"/>
      <c r="F99" s="272"/>
      <c r="G99" s="272"/>
      <c r="H99" s="272"/>
      <c r="I99" s="272"/>
    </row>
    <row r="100" spans="2:9" ht="12.75">
      <c r="B100" s="272"/>
      <c r="C100" s="272"/>
      <c r="D100" s="272"/>
      <c r="E100" s="272"/>
      <c r="F100" s="272"/>
      <c r="G100" s="272"/>
      <c r="H100" s="272"/>
      <c r="I100" s="272"/>
    </row>
    <row r="101" spans="2:9" ht="12.75">
      <c r="B101" s="272"/>
      <c r="C101" s="272"/>
      <c r="D101" s="272"/>
      <c r="E101" s="272"/>
      <c r="F101" s="272"/>
      <c r="G101" s="272"/>
      <c r="H101" s="272"/>
      <c r="I101" s="272"/>
    </row>
    <row r="102" spans="2:9" ht="12.75">
      <c r="B102" s="272"/>
      <c r="C102" s="272"/>
      <c r="D102" s="272"/>
      <c r="E102" s="272"/>
      <c r="F102" s="272"/>
      <c r="G102" s="272"/>
      <c r="H102" s="272"/>
      <c r="I102" s="272"/>
    </row>
    <row r="103" spans="2:9" ht="12.75">
      <c r="B103" s="272"/>
      <c r="C103" s="272"/>
      <c r="D103" s="272"/>
      <c r="E103" s="272"/>
      <c r="F103" s="272"/>
      <c r="G103" s="272"/>
      <c r="H103" s="272"/>
      <c r="I103" s="272"/>
    </row>
    <row r="104" spans="2:9" ht="12.75">
      <c r="B104" s="272"/>
      <c r="C104" s="272"/>
      <c r="D104" s="272"/>
      <c r="E104" s="272"/>
      <c r="F104" s="272"/>
      <c r="G104" s="272"/>
      <c r="H104" s="272"/>
      <c r="I104" s="272"/>
    </row>
    <row r="105" spans="2:9" ht="12.75">
      <c r="B105" s="272"/>
      <c r="C105" s="272"/>
      <c r="D105" s="272"/>
      <c r="E105" s="272"/>
      <c r="F105" s="272"/>
      <c r="G105" s="272"/>
      <c r="H105" s="272"/>
      <c r="I105" s="272"/>
    </row>
    <row r="106" spans="2:9" ht="12.75">
      <c r="B106" s="272"/>
      <c r="C106" s="272"/>
      <c r="D106" s="272"/>
      <c r="E106" s="272"/>
      <c r="F106" s="272"/>
      <c r="G106" s="272"/>
      <c r="H106" s="272"/>
      <c r="I106" s="272"/>
    </row>
    <row r="107" spans="2:9" ht="12.75">
      <c r="B107" s="272"/>
      <c r="C107" s="272"/>
      <c r="D107" s="272"/>
      <c r="E107" s="272"/>
      <c r="F107" s="272"/>
      <c r="G107" s="272"/>
      <c r="H107" s="272"/>
      <c r="I107" s="272"/>
    </row>
    <row r="108" spans="2:9" ht="12.75">
      <c r="B108" s="272"/>
      <c r="C108" s="272"/>
      <c r="D108" s="272"/>
      <c r="E108" s="272"/>
      <c r="F108" s="272"/>
      <c r="G108" s="272"/>
      <c r="H108" s="272"/>
      <c r="I108" s="272"/>
    </row>
    <row r="109" spans="2:9" ht="12.75">
      <c r="B109" s="272"/>
      <c r="C109" s="272"/>
      <c r="D109" s="272"/>
      <c r="E109" s="272"/>
      <c r="F109" s="272"/>
      <c r="G109" s="272"/>
      <c r="H109" s="272"/>
      <c r="I109" s="272"/>
    </row>
    <row r="110" spans="2:9" ht="12.75">
      <c r="B110" s="272"/>
      <c r="C110" s="272"/>
      <c r="D110" s="272"/>
      <c r="E110" s="272"/>
      <c r="F110" s="272"/>
      <c r="G110" s="272"/>
      <c r="H110" s="272"/>
      <c r="I110" s="272"/>
    </row>
    <row r="111" spans="2:9" ht="12.75">
      <c r="B111" s="272"/>
      <c r="C111" s="272"/>
      <c r="D111" s="272"/>
      <c r="E111" s="272"/>
      <c r="F111" s="272"/>
      <c r="G111" s="272"/>
      <c r="H111" s="272"/>
      <c r="I111" s="272"/>
    </row>
    <row r="112" spans="2:9" ht="12.75">
      <c r="B112" s="272"/>
      <c r="C112" s="272"/>
      <c r="D112" s="272"/>
      <c r="E112" s="272"/>
      <c r="F112" s="272"/>
      <c r="G112" s="272"/>
      <c r="H112" s="272"/>
      <c r="I112" s="272"/>
    </row>
    <row r="113" spans="2:9" ht="12.75">
      <c r="B113" s="272"/>
      <c r="C113" s="272"/>
      <c r="D113" s="272"/>
      <c r="E113" s="272"/>
      <c r="F113" s="272"/>
      <c r="G113" s="272"/>
      <c r="H113" s="272"/>
      <c r="I113" s="272"/>
    </row>
    <row r="114" spans="2:9" ht="12.75">
      <c r="B114" s="272"/>
      <c r="C114" s="272"/>
      <c r="D114" s="272"/>
      <c r="E114" s="272"/>
      <c r="F114" s="272"/>
      <c r="G114" s="272"/>
      <c r="H114" s="272"/>
      <c r="I114" s="272"/>
    </row>
    <row r="115" spans="2:9" ht="12.75">
      <c r="B115" s="272"/>
      <c r="C115" s="272"/>
      <c r="D115" s="272"/>
      <c r="E115" s="272"/>
      <c r="F115" s="272"/>
      <c r="G115" s="272"/>
      <c r="H115" s="272"/>
      <c r="I115" s="272"/>
    </row>
    <row r="116" spans="2:9" ht="12.75">
      <c r="B116" s="272"/>
      <c r="C116" s="272"/>
      <c r="D116" s="272"/>
      <c r="E116" s="272"/>
      <c r="F116" s="272"/>
      <c r="G116" s="272"/>
      <c r="H116" s="272"/>
      <c r="I116" s="272"/>
    </row>
    <row r="117" spans="2:9" ht="12.75">
      <c r="B117" s="272"/>
      <c r="C117" s="272"/>
      <c r="D117" s="272"/>
      <c r="E117" s="272"/>
      <c r="F117" s="272"/>
      <c r="G117" s="272"/>
      <c r="H117" s="272"/>
      <c r="I117" s="272"/>
    </row>
    <row r="118" spans="2:9" ht="12.75">
      <c r="B118" s="272"/>
      <c r="C118" s="272"/>
      <c r="D118" s="272"/>
      <c r="E118" s="272"/>
      <c r="F118" s="272"/>
      <c r="G118" s="272"/>
      <c r="H118" s="272"/>
      <c r="I118" s="272"/>
    </row>
    <row r="119" spans="2:9" ht="12.75">
      <c r="B119" s="272"/>
      <c r="C119" s="272"/>
      <c r="D119" s="272"/>
      <c r="E119" s="272"/>
      <c r="F119" s="272"/>
      <c r="G119" s="272"/>
      <c r="H119" s="272"/>
      <c r="I119" s="272"/>
    </row>
    <row r="120" spans="2:9" ht="12.75">
      <c r="B120" s="272"/>
      <c r="C120" s="272"/>
      <c r="D120" s="272"/>
      <c r="E120" s="272"/>
      <c r="F120" s="272"/>
      <c r="G120" s="272"/>
      <c r="H120" s="272"/>
      <c r="I120" s="272"/>
    </row>
    <row r="121" spans="2:9" ht="12.75">
      <c r="B121" s="272"/>
      <c r="C121" s="272"/>
      <c r="D121" s="272"/>
      <c r="E121" s="272"/>
      <c r="F121" s="272"/>
      <c r="G121" s="272"/>
      <c r="H121" s="272"/>
      <c r="I121" s="272"/>
    </row>
    <row r="122" spans="2:9" ht="12.75">
      <c r="B122" s="272"/>
      <c r="C122" s="272"/>
      <c r="D122" s="272"/>
      <c r="E122" s="272"/>
      <c r="F122" s="272"/>
      <c r="G122" s="272"/>
      <c r="H122" s="272"/>
      <c r="I122" s="272"/>
    </row>
  </sheetData>
  <mergeCells count="5">
    <mergeCell ref="B7:I7"/>
    <mergeCell ref="B10:I10"/>
    <mergeCell ref="B38:I38"/>
    <mergeCell ref="A3:I3"/>
    <mergeCell ref="A4:I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contribuzioni&amp;R57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9"/>
  <dimension ref="A1:HJ1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258" customWidth="1"/>
    <col min="2" max="5" width="16.7109375" style="258" customWidth="1"/>
    <col min="6" max="6" width="2.7109375" style="258" customWidth="1"/>
    <col min="7" max="10" width="16.7109375" style="258" customWidth="1"/>
    <col min="11" max="11" width="2.7109375" style="258" customWidth="1"/>
    <col min="12" max="12" width="18.57421875" style="258" customWidth="1"/>
    <col min="13" max="13" width="17.57421875" style="258" customWidth="1"/>
    <col min="14" max="14" width="21.140625" style="258" customWidth="1"/>
    <col min="15" max="15" width="14.421875" style="258" customWidth="1"/>
    <col min="16" max="16" width="2.8515625" style="258" customWidth="1"/>
    <col min="17" max="17" width="19.421875" style="258" customWidth="1"/>
    <col min="18" max="18" width="17.140625" style="258" customWidth="1"/>
    <col min="19" max="19" width="17.421875" style="258" customWidth="1"/>
    <col min="20" max="20" width="12.7109375" style="258" customWidth="1"/>
    <col min="21" max="21" width="35.140625" style="258" customWidth="1"/>
    <col min="22" max="216" width="12.7109375" style="258" customWidth="1"/>
    <col min="217" max="16384" width="10.28125" style="258" customWidth="1"/>
  </cols>
  <sheetData>
    <row r="1" spans="1:12" ht="18.75" customHeight="1">
      <c r="A1" s="256" t="s">
        <v>223</v>
      </c>
      <c r="B1" s="256"/>
      <c r="C1" s="256"/>
      <c r="D1" s="256"/>
      <c r="E1" s="256"/>
      <c r="F1" s="256"/>
      <c r="G1" s="257"/>
      <c r="H1" s="257"/>
      <c r="I1" s="257"/>
      <c r="J1" s="257"/>
      <c r="K1" s="256"/>
      <c r="L1" s="256" t="s">
        <v>223</v>
      </c>
    </row>
    <row r="2" spans="1:12" ht="18.75" customHeight="1">
      <c r="A2" s="256" t="s">
        <v>423</v>
      </c>
      <c r="B2" s="256"/>
      <c r="C2" s="256"/>
      <c r="D2" s="256"/>
      <c r="E2" s="256"/>
      <c r="F2" s="256"/>
      <c r="G2" s="257"/>
      <c r="H2" s="257"/>
      <c r="I2" s="257"/>
      <c r="J2" s="257"/>
      <c r="K2" s="256"/>
      <c r="L2" s="256" t="s">
        <v>423</v>
      </c>
    </row>
    <row r="3" spans="1:12" ht="18.75" customHeight="1">
      <c r="A3" s="443" t="s">
        <v>348</v>
      </c>
      <c r="B3" s="256"/>
      <c r="C3" s="256"/>
      <c r="D3" s="256"/>
      <c r="E3" s="256"/>
      <c r="F3" s="256"/>
      <c r="G3" s="257"/>
      <c r="H3" s="257"/>
      <c r="I3" s="257"/>
      <c r="J3" s="257"/>
      <c r="K3" s="256"/>
      <c r="L3" s="443" t="s">
        <v>348</v>
      </c>
    </row>
    <row r="4" spans="1:12" ht="18.75" customHeight="1">
      <c r="A4" s="443" t="s">
        <v>349</v>
      </c>
      <c r="B4" s="256"/>
      <c r="C4" s="256"/>
      <c r="D4" s="256"/>
      <c r="E4" s="256"/>
      <c r="F4" s="256"/>
      <c r="G4" s="257"/>
      <c r="H4" s="257"/>
      <c r="I4" s="257"/>
      <c r="J4" s="257"/>
      <c r="K4" s="256"/>
      <c r="L4" s="443" t="s">
        <v>349</v>
      </c>
    </row>
    <row r="5" spans="1:11" ht="18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2:11" ht="18.75" customHeight="1" thickBot="1">
      <c r="B6" s="274"/>
      <c r="C6" s="257"/>
      <c r="D6" s="257"/>
      <c r="E6" s="257"/>
      <c r="F6" s="257"/>
      <c r="G6" s="274"/>
      <c r="H6" s="257"/>
      <c r="I6" s="257"/>
      <c r="J6" s="257"/>
      <c r="K6" s="257"/>
    </row>
    <row r="7" spans="1:21" ht="18.75" customHeight="1">
      <c r="A7" s="259">
        <f>U7</f>
        <v>27</v>
      </c>
      <c r="B7" s="281" t="s">
        <v>224</v>
      </c>
      <c r="C7" s="669" t="s">
        <v>225</v>
      </c>
      <c r="D7" s="670"/>
      <c r="E7" s="671"/>
      <c r="F7" s="299"/>
      <c r="G7" s="281" t="s">
        <v>224</v>
      </c>
      <c r="H7" s="669" t="s">
        <v>225</v>
      </c>
      <c r="I7" s="670"/>
      <c r="J7" s="671"/>
      <c r="K7" s="299"/>
      <c r="L7" s="312" t="s">
        <v>132</v>
      </c>
      <c r="M7" s="669" t="s">
        <v>133</v>
      </c>
      <c r="N7" s="670"/>
      <c r="O7" s="671"/>
      <c r="P7" s="320"/>
      <c r="Q7" s="313" t="s">
        <v>132</v>
      </c>
      <c r="R7" s="669" t="s">
        <v>133</v>
      </c>
      <c r="S7" s="670"/>
      <c r="T7" s="671"/>
      <c r="U7" s="525">
        <v>27</v>
      </c>
    </row>
    <row r="8" spans="1:21" ht="18.75" customHeight="1">
      <c r="A8" s="261"/>
      <c r="B8" s="282" t="s">
        <v>226</v>
      </c>
      <c r="C8" s="289"/>
      <c r="D8" s="292"/>
      <c r="E8" s="283"/>
      <c r="F8" s="296"/>
      <c r="G8" s="282" t="s">
        <v>226</v>
      </c>
      <c r="H8" s="289"/>
      <c r="I8" s="292"/>
      <c r="J8" s="283"/>
      <c r="K8" s="296"/>
      <c r="L8" s="314" t="s">
        <v>134</v>
      </c>
      <c r="M8" s="316"/>
      <c r="N8" s="316"/>
      <c r="O8" s="307"/>
      <c r="P8" s="308"/>
      <c r="Q8" s="314" t="s">
        <v>134</v>
      </c>
      <c r="R8" s="321"/>
      <c r="S8" s="321"/>
      <c r="T8" s="322"/>
      <c r="U8" s="303"/>
    </row>
    <row r="9" spans="2:21" ht="18.75" customHeight="1">
      <c r="B9" s="284" t="s">
        <v>227</v>
      </c>
      <c r="C9" s="290" t="s">
        <v>228</v>
      </c>
      <c r="D9" s="293"/>
      <c r="E9" s="285"/>
      <c r="F9" s="297"/>
      <c r="G9" s="284" t="s">
        <v>227</v>
      </c>
      <c r="H9" s="290" t="s">
        <v>228</v>
      </c>
      <c r="I9" s="293"/>
      <c r="J9" s="285"/>
      <c r="K9" s="297"/>
      <c r="L9" s="314" t="s">
        <v>135</v>
      </c>
      <c r="M9" s="317" t="s">
        <v>136</v>
      </c>
      <c r="N9" s="317"/>
      <c r="O9" s="286"/>
      <c r="P9" s="309"/>
      <c r="Q9" s="314" t="s">
        <v>135</v>
      </c>
      <c r="R9" s="317" t="s">
        <v>136</v>
      </c>
      <c r="S9" s="317"/>
      <c r="T9" s="302"/>
      <c r="U9" s="303"/>
    </row>
    <row r="10" spans="1:20" ht="18.75" customHeight="1">
      <c r="A10" s="260"/>
      <c r="B10" s="284" t="s">
        <v>229</v>
      </c>
      <c r="C10" s="290" t="s">
        <v>230</v>
      </c>
      <c r="D10" s="294" t="s">
        <v>13</v>
      </c>
      <c r="E10" s="302" t="s">
        <v>231</v>
      </c>
      <c r="F10" s="298"/>
      <c r="G10" s="284" t="s">
        <v>229</v>
      </c>
      <c r="H10" s="290" t="s">
        <v>230</v>
      </c>
      <c r="I10" s="294" t="s">
        <v>13</v>
      </c>
      <c r="J10" s="286" t="s">
        <v>231</v>
      </c>
      <c r="K10" s="297"/>
      <c r="L10" s="314" t="s">
        <v>138</v>
      </c>
      <c r="M10" s="317" t="s">
        <v>139</v>
      </c>
      <c r="N10" s="317" t="s">
        <v>14</v>
      </c>
      <c r="O10" s="302" t="s">
        <v>231</v>
      </c>
      <c r="P10" s="310"/>
      <c r="Q10" s="314" t="s">
        <v>138</v>
      </c>
      <c r="R10" s="317" t="s">
        <v>139</v>
      </c>
      <c r="S10" s="317" t="s">
        <v>14</v>
      </c>
      <c r="T10" s="302" t="s">
        <v>231</v>
      </c>
    </row>
    <row r="11" spans="1:21" ht="18.75" customHeight="1" thickBot="1">
      <c r="A11" s="261"/>
      <c r="B11" s="287" t="s">
        <v>232</v>
      </c>
      <c r="C11" s="291" t="s">
        <v>233</v>
      </c>
      <c r="D11" s="295"/>
      <c r="E11" s="288"/>
      <c r="F11" s="297"/>
      <c r="G11" s="287" t="s">
        <v>232</v>
      </c>
      <c r="H11" s="291" t="s">
        <v>233</v>
      </c>
      <c r="I11" s="295"/>
      <c r="J11" s="288"/>
      <c r="K11" s="297"/>
      <c r="L11" s="315" t="s">
        <v>140</v>
      </c>
      <c r="M11" s="318" t="s">
        <v>141</v>
      </c>
      <c r="N11" s="319"/>
      <c r="O11" s="311"/>
      <c r="P11" s="309"/>
      <c r="Q11" s="315" t="s">
        <v>140</v>
      </c>
      <c r="R11" s="318" t="s">
        <v>141</v>
      </c>
      <c r="S11" s="319"/>
      <c r="T11" s="323"/>
      <c r="U11" s="305"/>
    </row>
    <row r="12" spans="1:21" ht="18.75" customHeight="1">
      <c r="A12" s="260" t="s">
        <v>10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304" t="s">
        <v>137</v>
      </c>
    </row>
    <row r="13" spans="1:21" ht="18.75" customHeight="1">
      <c r="A13" s="261"/>
      <c r="B13" s="661" t="s">
        <v>127</v>
      </c>
      <c r="C13" s="662"/>
      <c r="D13" s="662"/>
      <c r="E13" s="663"/>
      <c r="F13" s="300"/>
      <c r="G13" s="661" t="s">
        <v>128</v>
      </c>
      <c r="H13" s="662"/>
      <c r="I13" s="662"/>
      <c r="J13" s="663"/>
      <c r="K13" s="300"/>
      <c r="L13" s="661" t="s">
        <v>142</v>
      </c>
      <c r="M13" s="662"/>
      <c r="N13" s="662"/>
      <c r="O13" s="663"/>
      <c r="P13" s="300"/>
      <c r="Q13" s="661" t="s">
        <v>143</v>
      </c>
      <c r="R13" s="662"/>
      <c r="S13" s="662"/>
      <c r="T13" s="663"/>
      <c r="U13" s="303"/>
    </row>
    <row r="14" spans="1:21" ht="18.75" customHeight="1">
      <c r="A14" s="275" t="s">
        <v>39</v>
      </c>
      <c r="B14" s="456">
        <v>3000</v>
      </c>
      <c r="C14" s="456">
        <v>723</v>
      </c>
      <c r="D14" s="456">
        <v>255</v>
      </c>
      <c r="E14" s="456">
        <f>C14+D14</f>
        <v>978</v>
      </c>
      <c r="F14" s="456"/>
      <c r="G14" s="456">
        <v>6200</v>
      </c>
      <c r="H14" s="456">
        <v>1310</v>
      </c>
      <c r="I14" s="456">
        <v>527</v>
      </c>
      <c r="J14" s="456">
        <f>H14+I14</f>
        <v>1837</v>
      </c>
      <c r="K14" s="456"/>
      <c r="L14" s="456">
        <v>9300</v>
      </c>
      <c r="M14" s="456">
        <v>1880</v>
      </c>
      <c r="N14" s="456">
        <v>790</v>
      </c>
      <c r="O14" s="456">
        <v>2670</v>
      </c>
      <c r="P14" s="456">
        <v>0</v>
      </c>
      <c r="Q14" s="456">
        <v>12500</v>
      </c>
      <c r="R14" s="456">
        <v>2467</v>
      </c>
      <c r="S14" s="456">
        <v>1062</v>
      </c>
      <c r="T14" s="456">
        <v>3529</v>
      </c>
      <c r="U14" s="306" t="s">
        <v>204</v>
      </c>
    </row>
    <row r="15" spans="1:21" ht="18.75" customHeight="1">
      <c r="A15" s="276" t="s">
        <v>40</v>
      </c>
      <c r="B15" s="457">
        <v>3300</v>
      </c>
      <c r="C15" s="457">
        <v>388.85</v>
      </c>
      <c r="D15" s="457">
        <v>280.5</v>
      </c>
      <c r="E15" s="456">
        <f aca="true" t="shared" si="0" ref="E15:E39">C15+D15</f>
        <v>669.35</v>
      </c>
      <c r="F15" s="456"/>
      <c r="G15" s="457">
        <v>6700</v>
      </c>
      <c r="H15" s="457">
        <v>641.4</v>
      </c>
      <c r="I15" s="457">
        <v>569.5</v>
      </c>
      <c r="J15" s="456">
        <f aca="true" t="shared" si="1" ref="J15:J39">H15+I15</f>
        <v>1210.9</v>
      </c>
      <c r="K15" s="456"/>
      <c r="L15" s="456">
        <v>10200</v>
      </c>
      <c r="M15" s="456">
        <v>916.2</v>
      </c>
      <c r="N15" s="456">
        <v>867</v>
      </c>
      <c r="O15" s="456">
        <v>1783.2</v>
      </c>
      <c r="P15" s="456">
        <v>0</v>
      </c>
      <c r="Q15" s="456">
        <v>13400</v>
      </c>
      <c r="R15" s="456">
        <v>1391.55</v>
      </c>
      <c r="S15" s="456">
        <v>1139</v>
      </c>
      <c r="T15" s="456">
        <v>2530.55</v>
      </c>
      <c r="U15" s="306" t="s">
        <v>205</v>
      </c>
    </row>
    <row r="16" spans="1:21" ht="18.75" customHeight="1">
      <c r="A16" s="276" t="s">
        <v>41</v>
      </c>
      <c r="B16" s="457">
        <v>3000</v>
      </c>
      <c r="C16" s="457">
        <v>770</v>
      </c>
      <c r="D16" s="457">
        <v>255</v>
      </c>
      <c r="E16" s="456">
        <f t="shared" si="0"/>
        <v>1025</v>
      </c>
      <c r="F16" s="456"/>
      <c r="G16" s="457">
        <v>6300</v>
      </c>
      <c r="H16" s="457">
        <v>1232</v>
      </c>
      <c r="I16" s="457">
        <v>535.5</v>
      </c>
      <c r="J16" s="456">
        <f t="shared" si="1"/>
        <v>1767.5</v>
      </c>
      <c r="K16" s="456"/>
      <c r="L16" s="456">
        <v>9500</v>
      </c>
      <c r="M16" s="456">
        <v>1680</v>
      </c>
      <c r="N16" s="456">
        <v>807.5</v>
      </c>
      <c r="O16" s="456">
        <v>2487.5</v>
      </c>
      <c r="P16" s="456">
        <v>0</v>
      </c>
      <c r="Q16" s="456">
        <v>12800</v>
      </c>
      <c r="R16" s="456">
        <v>2142</v>
      </c>
      <c r="S16" s="456">
        <v>1088</v>
      </c>
      <c r="T16" s="456">
        <v>3230</v>
      </c>
      <c r="U16" s="306" t="s">
        <v>206</v>
      </c>
    </row>
    <row r="17" spans="1:21" ht="18.75" customHeight="1">
      <c r="A17" s="276" t="s">
        <v>42</v>
      </c>
      <c r="B17" s="457">
        <v>3400</v>
      </c>
      <c r="C17" s="457">
        <v>352.322</v>
      </c>
      <c r="D17" s="457">
        <v>289</v>
      </c>
      <c r="E17" s="456">
        <f t="shared" si="0"/>
        <v>641.322</v>
      </c>
      <c r="F17" s="456"/>
      <c r="G17" s="457">
        <v>6700</v>
      </c>
      <c r="H17" s="457">
        <v>693.3109999999999</v>
      </c>
      <c r="I17" s="457">
        <v>569.5</v>
      </c>
      <c r="J17" s="456">
        <f t="shared" si="1"/>
        <v>1262.811</v>
      </c>
      <c r="K17" s="456"/>
      <c r="L17" s="456">
        <v>10100</v>
      </c>
      <c r="M17" s="456">
        <v>1044.633</v>
      </c>
      <c r="N17" s="456">
        <v>858.5</v>
      </c>
      <c r="O17" s="456">
        <v>1903.133</v>
      </c>
      <c r="P17" s="456">
        <v>0</v>
      </c>
      <c r="Q17" s="456">
        <v>13500</v>
      </c>
      <c r="R17" s="456">
        <v>1395.955</v>
      </c>
      <c r="S17" s="456">
        <v>1147.5</v>
      </c>
      <c r="T17" s="456">
        <v>2543.455</v>
      </c>
      <c r="U17" s="306" t="s">
        <v>42</v>
      </c>
    </row>
    <row r="18" spans="1:21" ht="18.75" customHeight="1">
      <c r="A18" s="276" t="s">
        <v>43</v>
      </c>
      <c r="B18" s="457">
        <v>3300</v>
      </c>
      <c r="C18" s="457">
        <v>390.1</v>
      </c>
      <c r="D18" s="457">
        <v>280.5</v>
      </c>
      <c r="E18" s="456">
        <f t="shared" si="0"/>
        <v>670.6</v>
      </c>
      <c r="F18" s="456"/>
      <c r="G18" s="457">
        <v>6800</v>
      </c>
      <c r="H18" s="457">
        <v>647.7</v>
      </c>
      <c r="I18" s="457">
        <v>578</v>
      </c>
      <c r="J18" s="456">
        <f t="shared" si="1"/>
        <v>1225.7</v>
      </c>
      <c r="K18" s="456"/>
      <c r="L18" s="456">
        <v>10200</v>
      </c>
      <c r="M18" s="456">
        <v>897.9</v>
      </c>
      <c r="N18" s="456">
        <v>867</v>
      </c>
      <c r="O18" s="456">
        <v>1764.9</v>
      </c>
      <c r="P18" s="456">
        <v>0</v>
      </c>
      <c r="Q18" s="456">
        <v>13700</v>
      </c>
      <c r="R18" s="456">
        <v>1155.5</v>
      </c>
      <c r="S18" s="456">
        <v>1164.5</v>
      </c>
      <c r="T18" s="456">
        <v>2320</v>
      </c>
      <c r="U18" s="306" t="s">
        <v>43</v>
      </c>
    </row>
    <row r="19" spans="1:21" ht="18.75" customHeight="1">
      <c r="A19" s="276" t="s">
        <v>183</v>
      </c>
      <c r="B19" s="457">
        <v>3226</v>
      </c>
      <c r="C19" s="457">
        <v>500</v>
      </c>
      <c r="D19" s="457">
        <v>274</v>
      </c>
      <c r="E19" s="456">
        <f t="shared" si="0"/>
        <v>774</v>
      </c>
      <c r="F19" s="456"/>
      <c r="G19" s="457">
        <v>6800</v>
      </c>
      <c r="H19" s="457">
        <v>608</v>
      </c>
      <c r="I19" s="457">
        <v>578</v>
      </c>
      <c r="J19" s="456">
        <f t="shared" si="1"/>
        <v>1186</v>
      </c>
      <c r="K19" s="456"/>
      <c r="L19" s="456">
        <v>10300</v>
      </c>
      <c r="M19" s="456">
        <v>818</v>
      </c>
      <c r="N19" s="456">
        <v>875.5</v>
      </c>
      <c r="O19" s="456">
        <v>1693.5</v>
      </c>
      <c r="P19" s="456">
        <v>0</v>
      </c>
      <c r="Q19" s="456">
        <v>13800</v>
      </c>
      <c r="R19" s="456">
        <v>1028</v>
      </c>
      <c r="S19" s="456">
        <v>1173</v>
      </c>
      <c r="T19" s="456">
        <v>2201</v>
      </c>
      <c r="U19" s="306" t="s">
        <v>183</v>
      </c>
    </row>
    <row r="20" spans="1:21" ht="18.75" customHeight="1">
      <c r="A20" s="276" t="s">
        <v>184</v>
      </c>
      <c r="B20" s="457">
        <v>3226</v>
      </c>
      <c r="C20" s="457">
        <v>500</v>
      </c>
      <c r="D20" s="457">
        <v>274</v>
      </c>
      <c r="E20" s="456">
        <f t="shared" si="0"/>
        <v>774</v>
      </c>
      <c r="F20" s="456"/>
      <c r="G20" s="457">
        <v>6724</v>
      </c>
      <c r="H20" s="457">
        <v>705</v>
      </c>
      <c r="I20" s="457">
        <v>572</v>
      </c>
      <c r="J20" s="456">
        <f t="shared" si="1"/>
        <v>1277</v>
      </c>
      <c r="K20" s="456"/>
      <c r="L20" s="456">
        <v>10128</v>
      </c>
      <c r="M20" s="456">
        <v>1012</v>
      </c>
      <c r="N20" s="456">
        <v>861</v>
      </c>
      <c r="O20" s="456">
        <v>1873</v>
      </c>
      <c r="P20" s="456">
        <v>0</v>
      </c>
      <c r="Q20" s="456">
        <v>13532</v>
      </c>
      <c r="R20" s="456">
        <v>1318</v>
      </c>
      <c r="S20" s="456">
        <v>1150</v>
      </c>
      <c r="T20" s="456">
        <v>2468</v>
      </c>
      <c r="U20" s="306" t="s">
        <v>184</v>
      </c>
    </row>
    <row r="21" spans="1:21" ht="18.75" customHeight="1">
      <c r="A21" s="276" t="s">
        <v>185</v>
      </c>
      <c r="B21" s="457">
        <v>3100</v>
      </c>
      <c r="C21" s="457">
        <v>608</v>
      </c>
      <c r="D21" s="457">
        <v>263</v>
      </c>
      <c r="E21" s="456">
        <f t="shared" si="0"/>
        <v>871</v>
      </c>
      <c r="F21" s="456"/>
      <c r="G21" s="457">
        <v>6500</v>
      </c>
      <c r="H21" s="457">
        <v>997</v>
      </c>
      <c r="I21" s="457">
        <v>552</v>
      </c>
      <c r="J21" s="456">
        <f t="shared" si="1"/>
        <v>1549</v>
      </c>
      <c r="K21" s="456"/>
      <c r="L21" s="456">
        <v>9800</v>
      </c>
      <c r="M21" s="456">
        <v>1374</v>
      </c>
      <c r="N21" s="456">
        <v>833</v>
      </c>
      <c r="O21" s="456">
        <v>2207</v>
      </c>
      <c r="P21" s="456">
        <v>0</v>
      </c>
      <c r="Q21" s="456">
        <v>13100</v>
      </c>
      <c r="R21" s="456">
        <v>1751</v>
      </c>
      <c r="S21" s="456">
        <v>1113</v>
      </c>
      <c r="T21" s="456">
        <v>2864</v>
      </c>
      <c r="U21" s="306" t="s">
        <v>207</v>
      </c>
    </row>
    <row r="22" spans="1:21" ht="18.75" customHeight="1">
      <c r="A22" s="276" t="s">
        <v>186</v>
      </c>
      <c r="B22" s="457">
        <v>3400</v>
      </c>
      <c r="C22" s="457">
        <v>283</v>
      </c>
      <c r="D22" s="457">
        <v>289</v>
      </c>
      <c r="E22" s="456">
        <f t="shared" si="0"/>
        <v>572</v>
      </c>
      <c r="F22" s="456"/>
      <c r="G22" s="457">
        <v>6900</v>
      </c>
      <c r="H22" s="457">
        <v>495</v>
      </c>
      <c r="I22" s="457">
        <v>586.5</v>
      </c>
      <c r="J22" s="456">
        <f t="shared" si="1"/>
        <v>1081.5</v>
      </c>
      <c r="K22" s="456"/>
      <c r="L22" s="456">
        <v>10400</v>
      </c>
      <c r="M22" s="456">
        <v>708</v>
      </c>
      <c r="N22" s="456">
        <v>884</v>
      </c>
      <c r="O22" s="456">
        <v>1592</v>
      </c>
      <c r="P22" s="456">
        <v>0</v>
      </c>
      <c r="Q22" s="456">
        <v>13900</v>
      </c>
      <c r="R22" s="456">
        <v>920</v>
      </c>
      <c r="S22" s="456">
        <v>1181.5</v>
      </c>
      <c r="T22" s="456">
        <v>2101.5</v>
      </c>
      <c r="U22" s="306" t="s">
        <v>208</v>
      </c>
    </row>
    <row r="23" spans="1:21" ht="18.75" customHeight="1">
      <c r="A23" s="276" t="s">
        <v>187</v>
      </c>
      <c r="B23" s="457">
        <v>3100</v>
      </c>
      <c r="C23" s="457">
        <v>646.15</v>
      </c>
      <c r="D23" s="457">
        <v>263.5</v>
      </c>
      <c r="E23" s="456">
        <f t="shared" si="0"/>
        <v>909.6500000000001</v>
      </c>
      <c r="F23" s="456"/>
      <c r="G23" s="457">
        <v>6500</v>
      </c>
      <c r="H23" s="457">
        <v>964.6</v>
      </c>
      <c r="I23" s="457">
        <v>552.5</v>
      </c>
      <c r="J23" s="456">
        <f t="shared" si="1"/>
        <v>1517.1</v>
      </c>
      <c r="K23" s="456"/>
      <c r="L23" s="456">
        <v>9900</v>
      </c>
      <c r="M23" s="456">
        <v>1283</v>
      </c>
      <c r="N23" s="456">
        <v>841.5</v>
      </c>
      <c r="O23" s="456">
        <v>2124.5</v>
      </c>
      <c r="P23" s="456">
        <v>0</v>
      </c>
      <c r="Q23" s="456">
        <v>13300</v>
      </c>
      <c r="R23" s="456">
        <v>1601.4</v>
      </c>
      <c r="S23" s="456">
        <v>1130.5</v>
      </c>
      <c r="T23" s="456">
        <v>2731.9</v>
      </c>
      <c r="U23" s="306" t="s">
        <v>209</v>
      </c>
    </row>
    <row r="24" spans="1:21" ht="18.75" customHeight="1">
      <c r="A24" s="276" t="s">
        <v>188</v>
      </c>
      <c r="B24" s="457">
        <v>3200</v>
      </c>
      <c r="C24" s="457">
        <v>552</v>
      </c>
      <c r="D24" s="457">
        <v>272</v>
      </c>
      <c r="E24" s="456">
        <f t="shared" si="0"/>
        <v>824</v>
      </c>
      <c r="F24" s="456"/>
      <c r="G24" s="457">
        <v>6500</v>
      </c>
      <c r="H24" s="457">
        <v>931.5</v>
      </c>
      <c r="I24" s="457">
        <v>552.5</v>
      </c>
      <c r="J24" s="456">
        <f t="shared" si="1"/>
        <v>1484</v>
      </c>
      <c r="K24" s="456"/>
      <c r="L24" s="456">
        <v>9800</v>
      </c>
      <c r="M24" s="456">
        <v>1311</v>
      </c>
      <c r="N24" s="456">
        <v>833</v>
      </c>
      <c r="O24" s="456">
        <v>2144</v>
      </c>
      <c r="P24" s="456">
        <v>0</v>
      </c>
      <c r="Q24" s="456">
        <v>13200</v>
      </c>
      <c r="R24" s="456">
        <v>1702</v>
      </c>
      <c r="S24" s="456">
        <v>1122</v>
      </c>
      <c r="T24" s="456">
        <v>2824</v>
      </c>
      <c r="U24" s="306" t="s">
        <v>450</v>
      </c>
    </row>
    <row r="25" spans="1:21" ht="18.75" customHeight="1">
      <c r="A25" s="276" t="s">
        <v>189</v>
      </c>
      <c r="B25" s="457">
        <v>2900</v>
      </c>
      <c r="C25" s="457">
        <v>902</v>
      </c>
      <c r="D25" s="457">
        <v>246.5</v>
      </c>
      <c r="E25" s="456">
        <f t="shared" si="0"/>
        <v>1148.5</v>
      </c>
      <c r="F25" s="456"/>
      <c r="G25" s="457">
        <v>5900</v>
      </c>
      <c r="H25" s="457">
        <v>1528</v>
      </c>
      <c r="I25" s="457">
        <v>501.5</v>
      </c>
      <c r="J25" s="456">
        <f t="shared" si="1"/>
        <v>2029.5</v>
      </c>
      <c r="K25" s="456"/>
      <c r="L25" s="456">
        <v>8800</v>
      </c>
      <c r="M25" s="456">
        <v>2373</v>
      </c>
      <c r="N25" s="456">
        <v>748</v>
      </c>
      <c r="O25" s="456">
        <v>3121</v>
      </c>
      <c r="P25" s="456">
        <v>0</v>
      </c>
      <c r="Q25" s="456">
        <v>11900</v>
      </c>
      <c r="R25" s="456">
        <v>3143</v>
      </c>
      <c r="S25" s="456">
        <v>1011.5</v>
      </c>
      <c r="T25" s="456">
        <v>4154.5</v>
      </c>
      <c r="U25" s="306" t="s">
        <v>211</v>
      </c>
    </row>
    <row r="26" spans="1:21" ht="18.75" customHeight="1">
      <c r="A26" s="276" t="s">
        <v>190</v>
      </c>
      <c r="B26" s="457">
        <v>3000</v>
      </c>
      <c r="C26" s="457">
        <v>794</v>
      </c>
      <c r="D26" s="457">
        <v>255</v>
      </c>
      <c r="E26" s="456">
        <f t="shared" si="0"/>
        <v>1049</v>
      </c>
      <c r="F26" s="456"/>
      <c r="G26" s="457">
        <v>6300</v>
      </c>
      <c r="H26" s="457">
        <v>1166.9</v>
      </c>
      <c r="I26" s="457">
        <v>535.5</v>
      </c>
      <c r="J26" s="456">
        <f t="shared" si="1"/>
        <v>1702.4</v>
      </c>
      <c r="K26" s="456"/>
      <c r="L26" s="456">
        <v>9600</v>
      </c>
      <c r="M26" s="456">
        <v>1539.8</v>
      </c>
      <c r="N26" s="456">
        <v>816</v>
      </c>
      <c r="O26" s="456">
        <v>2355.8</v>
      </c>
      <c r="P26" s="456">
        <v>0</v>
      </c>
      <c r="Q26" s="456">
        <v>13000</v>
      </c>
      <c r="R26" s="456">
        <v>1924</v>
      </c>
      <c r="S26" s="456">
        <v>1105</v>
      </c>
      <c r="T26" s="456">
        <v>3029</v>
      </c>
      <c r="U26" s="306" t="s">
        <v>190</v>
      </c>
    </row>
    <row r="27" spans="1:21" ht="18.75" customHeight="1">
      <c r="A27" s="276" t="s">
        <v>191</v>
      </c>
      <c r="B27" s="457">
        <v>3200</v>
      </c>
      <c r="C27" s="457">
        <v>546</v>
      </c>
      <c r="D27" s="457">
        <v>272</v>
      </c>
      <c r="E27" s="456">
        <f t="shared" si="0"/>
        <v>818</v>
      </c>
      <c r="F27" s="456"/>
      <c r="G27" s="457">
        <v>6500</v>
      </c>
      <c r="H27" s="457">
        <v>893</v>
      </c>
      <c r="I27" s="457">
        <v>553</v>
      </c>
      <c r="J27" s="456">
        <f t="shared" si="1"/>
        <v>1446</v>
      </c>
      <c r="K27" s="456"/>
      <c r="L27" s="456">
        <v>9900</v>
      </c>
      <c r="M27" s="456">
        <v>1250</v>
      </c>
      <c r="N27" s="456">
        <v>842</v>
      </c>
      <c r="O27" s="456">
        <v>2092</v>
      </c>
      <c r="P27" s="456">
        <v>0</v>
      </c>
      <c r="Q27" s="456">
        <v>13300</v>
      </c>
      <c r="R27" s="456">
        <v>1607</v>
      </c>
      <c r="S27" s="456">
        <v>1131</v>
      </c>
      <c r="T27" s="456">
        <v>2738</v>
      </c>
      <c r="U27" s="306" t="s">
        <v>451</v>
      </c>
    </row>
    <row r="28" spans="1:21" ht="18.75" customHeight="1">
      <c r="A28" s="276" t="s">
        <v>192</v>
      </c>
      <c r="B28" s="457">
        <v>3200</v>
      </c>
      <c r="C28" s="457">
        <v>492</v>
      </c>
      <c r="D28" s="457">
        <v>272</v>
      </c>
      <c r="E28" s="456">
        <f t="shared" si="0"/>
        <v>764</v>
      </c>
      <c r="F28" s="456"/>
      <c r="G28" s="457">
        <v>6700</v>
      </c>
      <c r="H28" s="457">
        <v>702</v>
      </c>
      <c r="I28" s="457">
        <v>569.5</v>
      </c>
      <c r="J28" s="456">
        <f t="shared" si="1"/>
        <v>1271.5</v>
      </c>
      <c r="K28" s="456"/>
      <c r="L28" s="456">
        <v>10200</v>
      </c>
      <c r="M28" s="456">
        <v>912</v>
      </c>
      <c r="N28" s="456">
        <v>867</v>
      </c>
      <c r="O28" s="456">
        <v>1779</v>
      </c>
      <c r="P28" s="456">
        <v>0</v>
      </c>
      <c r="Q28" s="456">
        <v>13700</v>
      </c>
      <c r="R28" s="456">
        <v>1122</v>
      </c>
      <c r="S28" s="456">
        <v>1164.5</v>
      </c>
      <c r="T28" s="456">
        <v>2286.5</v>
      </c>
      <c r="U28" s="306" t="s">
        <v>213</v>
      </c>
    </row>
    <row r="29" spans="1:21" ht="18.75" customHeight="1">
      <c r="A29" s="276" t="s">
        <v>193</v>
      </c>
      <c r="B29" s="457">
        <v>3200</v>
      </c>
      <c r="C29" s="457">
        <v>500</v>
      </c>
      <c r="D29" s="457">
        <v>272</v>
      </c>
      <c r="E29" s="456">
        <f t="shared" si="0"/>
        <v>772</v>
      </c>
      <c r="F29" s="456"/>
      <c r="G29" s="457">
        <v>6900</v>
      </c>
      <c r="H29" s="457">
        <v>552</v>
      </c>
      <c r="I29" s="457">
        <v>586.5</v>
      </c>
      <c r="J29" s="456">
        <f t="shared" si="1"/>
        <v>1138.5</v>
      </c>
      <c r="K29" s="456"/>
      <c r="L29" s="456">
        <v>10300</v>
      </c>
      <c r="M29" s="456">
        <v>824</v>
      </c>
      <c r="N29" s="456">
        <v>875.5</v>
      </c>
      <c r="O29" s="456">
        <v>1699.5</v>
      </c>
      <c r="P29" s="456">
        <v>0</v>
      </c>
      <c r="Q29" s="456">
        <v>13700</v>
      </c>
      <c r="R29" s="456">
        <v>1096</v>
      </c>
      <c r="S29" s="456">
        <v>1164.5</v>
      </c>
      <c r="T29" s="456">
        <v>2260.5</v>
      </c>
      <c r="U29" s="306" t="s">
        <v>452</v>
      </c>
    </row>
    <row r="30" spans="1:21" ht="18.75" customHeight="1">
      <c r="A30" s="276" t="s">
        <v>129</v>
      </c>
      <c r="B30" s="457">
        <v>3300</v>
      </c>
      <c r="C30" s="457">
        <v>453</v>
      </c>
      <c r="D30" s="457">
        <v>280.5</v>
      </c>
      <c r="E30" s="456">
        <f t="shared" si="0"/>
        <v>733.5</v>
      </c>
      <c r="F30" s="456"/>
      <c r="G30" s="457">
        <v>6600</v>
      </c>
      <c r="H30" s="457">
        <v>843</v>
      </c>
      <c r="I30" s="457">
        <v>561</v>
      </c>
      <c r="J30" s="456">
        <f t="shared" si="1"/>
        <v>1404</v>
      </c>
      <c r="K30" s="456"/>
      <c r="L30" s="456">
        <v>9900</v>
      </c>
      <c r="M30" s="456">
        <v>1232</v>
      </c>
      <c r="N30" s="456">
        <v>841.5</v>
      </c>
      <c r="O30" s="456">
        <v>2073.5</v>
      </c>
      <c r="P30" s="456">
        <v>0</v>
      </c>
      <c r="Q30" s="456">
        <v>13300</v>
      </c>
      <c r="R30" s="456">
        <v>1634</v>
      </c>
      <c r="S30" s="456">
        <v>1130.5</v>
      </c>
      <c r="T30" s="456">
        <v>2764.5</v>
      </c>
      <c r="U30" s="306" t="s">
        <v>214</v>
      </c>
    </row>
    <row r="31" spans="1:21" ht="18.75" customHeight="1">
      <c r="A31" s="276" t="s">
        <v>195</v>
      </c>
      <c r="B31" s="457">
        <v>3000</v>
      </c>
      <c r="C31" s="457">
        <v>708.525</v>
      </c>
      <c r="D31" s="457">
        <v>255</v>
      </c>
      <c r="E31" s="456">
        <f t="shared" si="0"/>
        <v>963.5250000000001</v>
      </c>
      <c r="F31" s="456"/>
      <c r="G31" s="457">
        <v>6500</v>
      </c>
      <c r="H31" s="457">
        <v>967.6125</v>
      </c>
      <c r="I31" s="457">
        <v>552.5</v>
      </c>
      <c r="J31" s="456">
        <f t="shared" si="1"/>
        <v>1520.1125</v>
      </c>
      <c r="K31" s="456"/>
      <c r="L31" s="456">
        <v>9900</v>
      </c>
      <c r="M31" s="456">
        <v>1219.2975</v>
      </c>
      <c r="N31" s="456">
        <v>841.5</v>
      </c>
      <c r="O31" s="456">
        <v>2060.7975</v>
      </c>
      <c r="P31" s="456">
        <v>0</v>
      </c>
      <c r="Q31" s="456">
        <v>13400</v>
      </c>
      <c r="R31" s="456">
        <v>1478.385</v>
      </c>
      <c r="S31" s="456">
        <v>1139</v>
      </c>
      <c r="T31" s="456">
        <v>2617.385</v>
      </c>
      <c r="U31" s="306" t="s">
        <v>215</v>
      </c>
    </row>
    <row r="32" spans="1:21" ht="18.75" customHeight="1">
      <c r="A32" s="276" t="s">
        <v>196</v>
      </c>
      <c r="B32" s="457">
        <v>2862</v>
      </c>
      <c r="C32" s="457">
        <v>895</v>
      </c>
      <c r="D32" s="457">
        <v>243</v>
      </c>
      <c r="E32" s="456">
        <f t="shared" si="0"/>
        <v>1138</v>
      </c>
      <c r="F32" s="456"/>
      <c r="G32" s="457">
        <v>6709</v>
      </c>
      <c r="H32" s="457">
        <v>721</v>
      </c>
      <c r="I32" s="457">
        <v>570</v>
      </c>
      <c r="J32" s="456">
        <f t="shared" si="1"/>
        <v>1291</v>
      </c>
      <c r="K32" s="456"/>
      <c r="L32" s="456">
        <v>10064</v>
      </c>
      <c r="M32" s="456">
        <v>1081</v>
      </c>
      <c r="N32" s="456">
        <v>855</v>
      </c>
      <c r="O32" s="456">
        <v>1936</v>
      </c>
      <c r="P32" s="456">
        <v>0</v>
      </c>
      <c r="Q32" s="456">
        <v>13418</v>
      </c>
      <c r="R32" s="456">
        <v>1441</v>
      </c>
      <c r="S32" s="456">
        <v>1141</v>
      </c>
      <c r="T32" s="456">
        <v>2582</v>
      </c>
      <c r="U32" s="306" t="s">
        <v>196</v>
      </c>
    </row>
    <row r="33" spans="1:21" ht="18.75" customHeight="1">
      <c r="A33" s="276" t="s">
        <v>70</v>
      </c>
      <c r="B33" s="457">
        <v>3326.2</v>
      </c>
      <c r="C33" s="457">
        <v>391.05</v>
      </c>
      <c r="D33" s="457">
        <v>282.75</v>
      </c>
      <c r="E33" s="456">
        <f>C33+D33</f>
        <v>673.8</v>
      </c>
      <c r="F33" s="456"/>
      <c r="G33" s="457">
        <v>6652.5</v>
      </c>
      <c r="H33" s="457">
        <v>782.05</v>
      </c>
      <c r="I33" s="457">
        <v>565.45</v>
      </c>
      <c r="J33" s="456">
        <f t="shared" si="1"/>
        <v>1347.5</v>
      </c>
      <c r="K33" s="456"/>
      <c r="L33" s="456">
        <v>9978.7</v>
      </c>
      <c r="M33" s="456">
        <v>1173.1</v>
      </c>
      <c r="N33" s="456">
        <v>848.2</v>
      </c>
      <c r="O33" s="456">
        <v>2021.3</v>
      </c>
      <c r="P33" s="456">
        <v>0</v>
      </c>
      <c r="Q33" s="456">
        <v>13304.95</v>
      </c>
      <c r="R33" s="456">
        <v>1564.15</v>
      </c>
      <c r="S33" s="456">
        <v>1130.9</v>
      </c>
      <c r="T33" s="456">
        <v>2695.05</v>
      </c>
      <c r="U33" s="306" t="s">
        <v>70</v>
      </c>
    </row>
    <row r="34" spans="1:21" ht="18.75" customHeight="1">
      <c r="A34" s="276" t="s">
        <v>197</v>
      </c>
      <c r="B34" s="457">
        <v>2900</v>
      </c>
      <c r="C34" s="457">
        <v>809.65</v>
      </c>
      <c r="D34" s="457">
        <v>246.5</v>
      </c>
      <c r="E34" s="456">
        <f t="shared" si="0"/>
        <v>1056.15</v>
      </c>
      <c r="F34" s="456"/>
      <c r="G34" s="457">
        <v>6100</v>
      </c>
      <c r="H34" s="457">
        <v>1377.05</v>
      </c>
      <c r="I34" s="457">
        <v>518.5</v>
      </c>
      <c r="J34" s="456">
        <f t="shared" si="1"/>
        <v>1895.55</v>
      </c>
      <c r="K34" s="456"/>
      <c r="L34" s="456">
        <v>9300</v>
      </c>
      <c r="M34" s="456">
        <v>1944.4</v>
      </c>
      <c r="N34" s="456">
        <v>790.5</v>
      </c>
      <c r="O34" s="456">
        <v>2734.9</v>
      </c>
      <c r="P34" s="456">
        <v>0</v>
      </c>
      <c r="Q34" s="456">
        <v>12500</v>
      </c>
      <c r="R34" s="456">
        <v>2511.75</v>
      </c>
      <c r="S34" s="456">
        <v>1062.5</v>
      </c>
      <c r="T34" s="456">
        <v>3574.25</v>
      </c>
      <c r="U34" s="306" t="s">
        <v>197</v>
      </c>
    </row>
    <row r="35" spans="1:21" ht="18.75" customHeight="1">
      <c r="A35" s="276" t="s">
        <v>198</v>
      </c>
      <c r="B35" s="457">
        <v>3100</v>
      </c>
      <c r="C35" s="457">
        <v>690.6025</v>
      </c>
      <c r="D35" s="457">
        <v>263.5</v>
      </c>
      <c r="E35" s="456">
        <f t="shared" si="0"/>
        <v>954.1025</v>
      </c>
      <c r="F35" s="456"/>
      <c r="G35" s="457">
        <v>6100</v>
      </c>
      <c r="H35" s="457">
        <v>1358.9274999999998</v>
      </c>
      <c r="I35" s="457">
        <v>518.5</v>
      </c>
      <c r="J35" s="456">
        <f t="shared" si="1"/>
        <v>1877.4274999999998</v>
      </c>
      <c r="K35" s="456"/>
      <c r="L35" s="456">
        <v>9200</v>
      </c>
      <c r="M35" s="456">
        <v>2049.53</v>
      </c>
      <c r="N35" s="456">
        <v>782</v>
      </c>
      <c r="O35" s="456">
        <v>2831.53</v>
      </c>
      <c r="P35" s="456">
        <v>0</v>
      </c>
      <c r="Q35" s="456">
        <v>12200</v>
      </c>
      <c r="R35" s="456">
        <v>2717.8549999999996</v>
      </c>
      <c r="S35" s="456">
        <v>1037</v>
      </c>
      <c r="T35" s="456">
        <v>3754.8549999999996</v>
      </c>
      <c r="U35" s="306" t="s">
        <v>198</v>
      </c>
    </row>
    <row r="36" spans="1:21" ht="18.75" customHeight="1">
      <c r="A36" s="276" t="s">
        <v>199</v>
      </c>
      <c r="B36" s="457">
        <v>3300</v>
      </c>
      <c r="C36" s="457">
        <v>403.95</v>
      </c>
      <c r="D36" s="457">
        <v>280.5</v>
      </c>
      <c r="E36" s="456">
        <f t="shared" si="0"/>
        <v>684.45</v>
      </c>
      <c r="F36" s="456"/>
      <c r="G36" s="457">
        <v>6800</v>
      </c>
      <c r="H36" s="457">
        <v>617.1</v>
      </c>
      <c r="I36" s="457">
        <v>578</v>
      </c>
      <c r="J36" s="456">
        <f t="shared" si="1"/>
        <v>1195.1</v>
      </c>
      <c r="K36" s="456"/>
      <c r="L36" s="456">
        <v>10300</v>
      </c>
      <c r="M36" s="456">
        <v>830.25</v>
      </c>
      <c r="N36" s="456">
        <v>875.5</v>
      </c>
      <c r="O36" s="456">
        <v>1705.75</v>
      </c>
      <c r="P36" s="456">
        <v>0</v>
      </c>
      <c r="Q36" s="456">
        <v>13800</v>
      </c>
      <c r="R36" s="456">
        <v>1043.4</v>
      </c>
      <c r="S36" s="456">
        <v>1173</v>
      </c>
      <c r="T36" s="456">
        <v>2216.4</v>
      </c>
      <c r="U36" s="306" t="s">
        <v>216</v>
      </c>
    </row>
    <row r="37" spans="1:21" ht="18.75" customHeight="1">
      <c r="A37" s="276" t="s">
        <v>200</v>
      </c>
      <c r="B37" s="457">
        <v>2900</v>
      </c>
      <c r="C37" s="457">
        <v>848</v>
      </c>
      <c r="D37" s="457">
        <v>246</v>
      </c>
      <c r="E37" s="456">
        <f t="shared" si="0"/>
        <v>1094</v>
      </c>
      <c r="F37" s="456"/>
      <c r="G37" s="457">
        <v>6200</v>
      </c>
      <c r="H37" s="457">
        <v>1244</v>
      </c>
      <c r="I37" s="457">
        <v>527</v>
      </c>
      <c r="J37" s="456">
        <f t="shared" si="1"/>
        <v>1771</v>
      </c>
      <c r="K37" s="456"/>
      <c r="L37" s="456">
        <v>9500</v>
      </c>
      <c r="M37" s="456">
        <v>1640</v>
      </c>
      <c r="N37" s="456">
        <v>807</v>
      </c>
      <c r="O37" s="456">
        <v>2447</v>
      </c>
      <c r="P37" s="456">
        <v>0</v>
      </c>
      <c r="Q37" s="456">
        <v>12700</v>
      </c>
      <c r="R37" s="456">
        <v>2240</v>
      </c>
      <c r="S37" s="456">
        <v>1079</v>
      </c>
      <c r="T37" s="456">
        <v>3319</v>
      </c>
      <c r="U37" s="306" t="s">
        <v>217</v>
      </c>
    </row>
    <row r="38" spans="1:21" ht="18.75" customHeight="1">
      <c r="A38" s="276" t="s">
        <v>201</v>
      </c>
      <c r="B38" s="457">
        <v>3000</v>
      </c>
      <c r="C38" s="457">
        <v>787.7</v>
      </c>
      <c r="D38" s="457">
        <v>255</v>
      </c>
      <c r="E38" s="456">
        <f t="shared" si="0"/>
        <v>1042.6999999999998</v>
      </c>
      <c r="F38" s="456"/>
      <c r="G38" s="457">
        <v>6000</v>
      </c>
      <c r="H38" s="457">
        <v>1492.1</v>
      </c>
      <c r="I38" s="457">
        <v>510</v>
      </c>
      <c r="J38" s="456">
        <f t="shared" si="1"/>
        <v>2002.1</v>
      </c>
      <c r="K38" s="456"/>
      <c r="L38" s="456">
        <v>9000</v>
      </c>
      <c r="M38" s="456">
        <v>2196.5</v>
      </c>
      <c r="N38" s="456">
        <v>765</v>
      </c>
      <c r="O38" s="456">
        <v>2961.5</v>
      </c>
      <c r="P38" s="456">
        <v>0</v>
      </c>
      <c r="Q38" s="456">
        <v>12000</v>
      </c>
      <c r="R38" s="456">
        <v>2900.9</v>
      </c>
      <c r="S38" s="456">
        <v>1020</v>
      </c>
      <c r="T38" s="456">
        <v>3920.9</v>
      </c>
      <c r="U38" s="306" t="s">
        <v>453</v>
      </c>
    </row>
    <row r="39" spans="1:21" ht="18.75" customHeight="1">
      <c r="A39" s="276" t="s">
        <v>202</v>
      </c>
      <c r="B39" s="457">
        <v>2800</v>
      </c>
      <c r="C39" s="457">
        <v>906.95</v>
      </c>
      <c r="D39" s="457">
        <v>238</v>
      </c>
      <c r="E39" s="456">
        <f t="shared" si="0"/>
        <v>1144.95</v>
      </c>
      <c r="F39" s="456"/>
      <c r="G39" s="457">
        <v>6000</v>
      </c>
      <c r="H39" s="457">
        <v>1512.25</v>
      </c>
      <c r="I39" s="457">
        <v>510</v>
      </c>
      <c r="J39" s="456">
        <f t="shared" si="1"/>
        <v>2022.25</v>
      </c>
      <c r="K39" s="456"/>
      <c r="L39" s="456">
        <v>9100</v>
      </c>
      <c r="M39" s="456">
        <v>2098.65</v>
      </c>
      <c r="N39" s="456">
        <v>773.5</v>
      </c>
      <c r="O39" s="456">
        <v>2872.15</v>
      </c>
      <c r="P39" s="456">
        <v>0</v>
      </c>
      <c r="Q39" s="456">
        <v>12200</v>
      </c>
      <c r="R39" s="456">
        <v>2685.05</v>
      </c>
      <c r="S39" s="456">
        <v>1037</v>
      </c>
      <c r="T39" s="456">
        <v>3722.05</v>
      </c>
      <c r="U39" s="306" t="s">
        <v>218</v>
      </c>
    </row>
    <row r="40" spans="1:21" ht="18.75" customHeight="1">
      <c r="A40" s="275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456"/>
      <c r="M40" s="456"/>
      <c r="N40" s="456"/>
      <c r="O40" s="456"/>
      <c r="P40" s="456"/>
      <c r="Q40" s="456"/>
      <c r="R40" s="456"/>
      <c r="S40" s="456"/>
      <c r="T40" s="456"/>
      <c r="U40" s="306"/>
    </row>
    <row r="41" spans="1:21" ht="18.75" customHeight="1">
      <c r="A41" s="278"/>
      <c r="B41" s="672" t="s">
        <v>130</v>
      </c>
      <c r="C41" s="673"/>
      <c r="D41" s="673"/>
      <c r="E41" s="674"/>
      <c r="F41" s="301"/>
      <c r="G41" s="672" t="s">
        <v>131</v>
      </c>
      <c r="H41" s="673"/>
      <c r="I41" s="673"/>
      <c r="J41" s="674"/>
      <c r="K41" s="301"/>
      <c r="L41" s="672" t="s">
        <v>454</v>
      </c>
      <c r="M41" s="673"/>
      <c r="N41" s="673"/>
      <c r="O41" s="674"/>
      <c r="P41" s="301"/>
      <c r="Q41" s="672" t="s">
        <v>455</v>
      </c>
      <c r="R41" s="673"/>
      <c r="S41" s="673"/>
      <c r="T41" s="674"/>
      <c r="U41" s="306"/>
    </row>
    <row r="42" spans="1:21" ht="18.75" customHeight="1">
      <c r="A42" s="275" t="s">
        <v>39</v>
      </c>
      <c r="B42" s="456">
        <v>15600</v>
      </c>
      <c r="C42" s="456">
        <v>3037</v>
      </c>
      <c r="D42" s="456">
        <v>1326</v>
      </c>
      <c r="E42" s="456">
        <f>C42+D42</f>
        <v>4363</v>
      </c>
      <c r="F42" s="456"/>
      <c r="G42" s="456">
        <v>23500</v>
      </c>
      <c r="H42" s="456">
        <v>4487</v>
      </c>
      <c r="I42" s="456">
        <v>1997</v>
      </c>
      <c r="J42" s="456">
        <f>H42+I42</f>
        <v>6484</v>
      </c>
      <c r="K42" s="456"/>
      <c r="L42" s="456">
        <v>31400</v>
      </c>
      <c r="M42" s="456">
        <v>5938</v>
      </c>
      <c r="N42" s="456">
        <v>2669</v>
      </c>
      <c r="O42" s="456">
        <v>8607</v>
      </c>
      <c r="P42" s="456">
        <v>0</v>
      </c>
      <c r="Q42" s="456">
        <v>39300</v>
      </c>
      <c r="R42" s="456">
        <v>7388</v>
      </c>
      <c r="S42" s="456">
        <v>3340</v>
      </c>
      <c r="T42" s="456">
        <v>10728</v>
      </c>
      <c r="U42" s="306" t="s">
        <v>204</v>
      </c>
    </row>
    <row r="43" spans="1:21" s="266" customFormat="1" ht="18.75" customHeight="1">
      <c r="A43" s="276" t="s">
        <v>40</v>
      </c>
      <c r="B43" s="457">
        <v>16600</v>
      </c>
      <c r="C43" s="457">
        <v>1866.9</v>
      </c>
      <c r="D43" s="457">
        <v>1411</v>
      </c>
      <c r="E43" s="456">
        <f aca="true" t="shared" si="2" ref="E43:E67">C43+D43</f>
        <v>3277.9</v>
      </c>
      <c r="F43" s="456"/>
      <c r="G43" s="457">
        <v>24800</v>
      </c>
      <c r="H43" s="457">
        <v>3085</v>
      </c>
      <c r="I43" s="457">
        <v>2108</v>
      </c>
      <c r="J43" s="456">
        <f aca="true" t="shared" si="3" ref="J43:J67">H43+I43</f>
        <v>5193</v>
      </c>
      <c r="K43" s="456"/>
      <c r="L43" s="456">
        <v>32900</v>
      </c>
      <c r="M43" s="456">
        <v>4288.25</v>
      </c>
      <c r="N43" s="456">
        <v>2796.5</v>
      </c>
      <c r="O43" s="456">
        <v>7084.75</v>
      </c>
      <c r="P43" s="456">
        <v>0</v>
      </c>
      <c r="Q43" s="456">
        <v>41000</v>
      </c>
      <c r="R43" s="456">
        <v>5491.5</v>
      </c>
      <c r="S43" s="456">
        <v>3485</v>
      </c>
      <c r="T43" s="456">
        <v>8976.5</v>
      </c>
      <c r="U43" s="306" t="s">
        <v>205</v>
      </c>
    </row>
    <row r="44" spans="1:21" s="266" customFormat="1" ht="18.75" customHeight="1">
      <c r="A44" s="276" t="s">
        <v>41</v>
      </c>
      <c r="B44" s="457">
        <v>16100</v>
      </c>
      <c r="C44" s="457">
        <v>2604</v>
      </c>
      <c r="D44" s="457">
        <v>1368.5</v>
      </c>
      <c r="E44" s="456">
        <f t="shared" si="2"/>
        <v>3972.5</v>
      </c>
      <c r="F44" s="456"/>
      <c r="G44" s="457">
        <v>24200</v>
      </c>
      <c r="H44" s="457">
        <v>3738</v>
      </c>
      <c r="I44" s="457">
        <v>2057</v>
      </c>
      <c r="J44" s="456">
        <f t="shared" si="3"/>
        <v>5795</v>
      </c>
      <c r="K44" s="456"/>
      <c r="L44" s="456">
        <v>32400</v>
      </c>
      <c r="M44" s="456">
        <v>4886</v>
      </c>
      <c r="N44" s="456">
        <v>2754</v>
      </c>
      <c r="O44" s="456">
        <v>7640</v>
      </c>
      <c r="P44" s="456">
        <v>0</v>
      </c>
      <c r="Q44" s="456">
        <v>40500</v>
      </c>
      <c r="R44" s="456">
        <v>6020</v>
      </c>
      <c r="S44" s="456">
        <v>3442.5</v>
      </c>
      <c r="T44" s="456">
        <v>9462.5</v>
      </c>
      <c r="U44" s="306" t="s">
        <v>206</v>
      </c>
    </row>
    <row r="45" spans="1:21" s="266" customFormat="1" ht="18.75" customHeight="1">
      <c r="A45" s="276" t="s">
        <v>42</v>
      </c>
      <c r="B45" s="457">
        <v>16800</v>
      </c>
      <c r="C45" s="457">
        <v>1736.944</v>
      </c>
      <c r="D45" s="457">
        <v>1428</v>
      </c>
      <c r="E45" s="456">
        <f t="shared" si="2"/>
        <v>3164.944</v>
      </c>
      <c r="F45" s="456"/>
      <c r="G45" s="457">
        <v>25200</v>
      </c>
      <c r="H45" s="457">
        <v>2604.916</v>
      </c>
      <c r="I45" s="457">
        <v>2142</v>
      </c>
      <c r="J45" s="456">
        <f t="shared" si="3"/>
        <v>4746.916</v>
      </c>
      <c r="K45" s="456"/>
      <c r="L45" s="456">
        <v>33700</v>
      </c>
      <c r="M45" s="456">
        <v>3483.2210000000005</v>
      </c>
      <c r="N45" s="456">
        <v>2864.5</v>
      </c>
      <c r="O45" s="456">
        <v>6347.7210000000005</v>
      </c>
      <c r="P45" s="456">
        <v>0</v>
      </c>
      <c r="Q45" s="456">
        <v>42100</v>
      </c>
      <c r="R45" s="456">
        <v>4351.193</v>
      </c>
      <c r="S45" s="456">
        <v>3578.5</v>
      </c>
      <c r="T45" s="456">
        <v>7929.693</v>
      </c>
      <c r="U45" s="306" t="s">
        <v>42</v>
      </c>
    </row>
    <row r="46" spans="1:21" s="266" customFormat="1" ht="18.75" customHeight="1">
      <c r="A46" s="276" t="s">
        <v>43</v>
      </c>
      <c r="B46" s="457">
        <v>17100</v>
      </c>
      <c r="C46" s="457">
        <v>1405.75</v>
      </c>
      <c r="D46" s="457">
        <v>1453.5</v>
      </c>
      <c r="E46" s="456">
        <f t="shared" si="2"/>
        <v>2859.25</v>
      </c>
      <c r="F46" s="456"/>
      <c r="G46" s="457">
        <v>25400</v>
      </c>
      <c r="H46" s="457">
        <v>2414.1</v>
      </c>
      <c r="I46" s="457">
        <v>2159</v>
      </c>
      <c r="J46" s="456">
        <f t="shared" si="3"/>
        <v>4573.1</v>
      </c>
      <c r="K46" s="456"/>
      <c r="L46" s="456">
        <v>33500</v>
      </c>
      <c r="M46" s="456">
        <v>3606.4</v>
      </c>
      <c r="N46" s="456">
        <v>2847.5</v>
      </c>
      <c r="O46" s="456">
        <v>6453.9</v>
      </c>
      <c r="P46" s="456">
        <v>0</v>
      </c>
      <c r="Q46" s="456">
        <v>41700</v>
      </c>
      <c r="R46" s="456">
        <v>4813.45</v>
      </c>
      <c r="S46" s="456">
        <v>3544.5</v>
      </c>
      <c r="T46" s="456">
        <v>8357.95</v>
      </c>
      <c r="U46" s="306" t="s">
        <v>43</v>
      </c>
    </row>
    <row r="47" spans="1:21" s="266" customFormat="1" ht="18.75" customHeight="1">
      <c r="A47" s="276" t="s">
        <v>183</v>
      </c>
      <c r="B47" s="457">
        <v>17300</v>
      </c>
      <c r="C47" s="457">
        <v>1238</v>
      </c>
      <c r="D47" s="457">
        <v>1470.5</v>
      </c>
      <c r="E47" s="456">
        <f t="shared" si="2"/>
        <v>2708.5</v>
      </c>
      <c r="F47" s="456"/>
      <c r="G47" s="457">
        <v>26000</v>
      </c>
      <c r="H47" s="457">
        <v>1760</v>
      </c>
      <c r="I47" s="457">
        <v>2210</v>
      </c>
      <c r="J47" s="456">
        <f t="shared" si="3"/>
        <v>3970</v>
      </c>
      <c r="K47" s="456"/>
      <c r="L47" s="456">
        <v>34759</v>
      </c>
      <c r="M47" s="456">
        <v>2286</v>
      </c>
      <c r="N47" s="456">
        <v>2955</v>
      </c>
      <c r="O47" s="456">
        <v>5241</v>
      </c>
      <c r="P47" s="456">
        <v>0</v>
      </c>
      <c r="Q47" s="456">
        <v>43493</v>
      </c>
      <c r="R47" s="456">
        <v>2810</v>
      </c>
      <c r="S47" s="456">
        <v>3697</v>
      </c>
      <c r="T47" s="456">
        <v>6507</v>
      </c>
      <c r="U47" s="306" t="s">
        <v>183</v>
      </c>
    </row>
    <row r="48" spans="1:21" s="266" customFormat="1" ht="18.75" customHeight="1">
      <c r="A48" s="276" t="s">
        <v>184</v>
      </c>
      <c r="B48" s="457">
        <v>16936</v>
      </c>
      <c r="C48" s="457">
        <v>1624</v>
      </c>
      <c r="D48" s="457">
        <v>1440</v>
      </c>
      <c r="E48" s="456">
        <f t="shared" si="2"/>
        <v>3064</v>
      </c>
      <c r="F48" s="456"/>
      <c r="G48" s="457">
        <v>25447</v>
      </c>
      <c r="H48" s="457">
        <v>2390</v>
      </c>
      <c r="I48" s="457">
        <v>2163</v>
      </c>
      <c r="J48" s="456">
        <f t="shared" si="3"/>
        <v>4553</v>
      </c>
      <c r="K48" s="456"/>
      <c r="L48" s="456">
        <v>33958</v>
      </c>
      <c r="M48" s="456">
        <v>3156</v>
      </c>
      <c r="N48" s="456">
        <v>2886</v>
      </c>
      <c r="O48" s="456">
        <v>6042</v>
      </c>
      <c r="P48" s="456">
        <v>0</v>
      </c>
      <c r="Q48" s="456">
        <v>42468</v>
      </c>
      <c r="R48" s="456">
        <v>3922</v>
      </c>
      <c r="S48" s="456">
        <v>3610</v>
      </c>
      <c r="T48" s="456">
        <v>7532</v>
      </c>
      <c r="U48" s="306" t="s">
        <v>184</v>
      </c>
    </row>
    <row r="49" spans="1:21" s="266" customFormat="1" ht="18.75" customHeight="1">
      <c r="A49" s="276" t="s">
        <v>185</v>
      </c>
      <c r="B49" s="457">
        <v>16500</v>
      </c>
      <c r="C49" s="457">
        <v>2140</v>
      </c>
      <c r="D49" s="457">
        <v>1402</v>
      </c>
      <c r="E49" s="456">
        <f t="shared" si="2"/>
        <v>3542</v>
      </c>
      <c r="F49" s="456"/>
      <c r="G49" s="457">
        <v>24800</v>
      </c>
      <c r="H49" s="457">
        <v>3089</v>
      </c>
      <c r="I49" s="457">
        <v>2108</v>
      </c>
      <c r="J49" s="456">
        <f t="shared" si="3"/>
        <v>5197</v>
      </c>
      <c r="K49" s="456"/>
      <c r="L49" s="456">
        <v>33200</v>
      </c>
      <c r="M49" s="456">
        <v>4049</v>
      </c>
      <c r="N49" s="456">
        <v>2822</v>
      </c>
      <c r="O49" s="456">
        <v>6871</v>
      </c>
      <c r="P49" s="456">
        <v>0</v>
      </c>
      <c r="Q49" s="456">
        <v>41500</v>
      </c>
      <c r="R49" s="456">
        <v>4997</v>
      </c>
      <c r="S49" s="456">
        <v>3527</v>
      </c>
      <c r="T49" s="456">
        <v>8524</v>
      </c>
      <c r="U49" s="306" t="s">
        <v>207</v>
      </c>
    </row>
    <row r="50" spans="1:21" s="266" customFormat="1" ht="18.75" customHeight="1">
      <c r="A50" s="276" t="s">
        <v>186</v>
      </c>
      <c r="B50" s="457">
        <v>17400</v>
      </c>
      <c r="C50" s="457">
        <v>1133</v>
      </c>
      <c r="D50" s="457">
        <v>1479</v>
      </c>
      <c r="E50" s="456">
        <f t="shared" si="2"/>
        <v>2612</v>
      </c>
      <c r="F50" s="456"/>
      <c r="G50" s="457">
        <v>26100</v>
      </c>
      <c r="H50" s="457">
        <v>1661</v>
      </c>
      <c r="I50" s="457">
        <v>2218.5</v>
      </c>
      <c r="J50" s="456">
        <f t="shared" si="3"/>
        <v>3879.5</v>
      </c>
      <c r="K50" s="456"/>
      <c r="L50" s="456">
        <v>34900</v>
      </c>
      <c r="M50" s="456">
        <v>2195</v>
      </c>
      <c r="N50" s="456">
        <v>2966.5</v>
      </c>
      <c r="O50" s="456">
        <v>5161.5</v>
      </c>
      <c r="P50" s="456">
        <v>0</v>
      </c>
      <c r="Q50" s="456">
        <v>43600</v>
      </c>
      <c r="R50" s="456">
        <v>2724</v>
      </c>
      <c r="S50" s="456">
        <v>3706</v>
      </c>
      <c r="T50" s="456">
        <v>6430</v>
      </c>
      <c r="U50" s="306" t="s">
        <v>208</v>
      </c>
    </row>
    <row r="51" spans="1:21" s="266" customFormat="1" ht="18.75" customHeight="1">
      <c r="A51" s="276" t="s">
        <v>187</v>
      </c>
      <c r="B51" s="457">
        <v>16700</v>
      </c>
      <c r="C51" s="457">
        <v>1919.8</v>
      </c>
      <c r="D51" s="457">
        <v>1419.5</v>
      </c>
      <c r="E51" s="456">
        <f t="shared" si="2"/>
        <v>3339.3</v>
      </c>
      <c r="F51" s="456"/>
      <c r="G51" s="457">
        <v>25100</v>
      </c>
      <c r="H51" s="457">
        <v>2725.2</v>
      </c>
      <c r="I51" s="457">
        <v>2133.5</v>
      </c>
      <c r="J51" s="456">
        <f t="shared" si="3"/>
        <v>4858.7</v>
      </c>
      <c r="K51" s="456"/>
      <c r="L51" s="456">
        <v>32500</v>
      </c>
      <c r="M51" s="456">
        <v>4804.25</v>
      </c>
      <c r="N51" s="456">
        <v>2762.5</v>
      </c>
      <c r="O51" s="456">
        <v>7566.75</v>
      </c>
      <c r="P51" s="456">
        <v>0</v>
      </c>
      <c r="Q51" s="456">
        <v>39800</v>
      </c>
      <c r="R51" s="456">
        <v>6855.15</v>
      </c>
      <c r="S51" s="456">
        <v>3383</v>
      </c>
      <c r="T51" s="456">
        <v>10238.15</v>
      </c>
      <c r="U51" s="306" t="s">
        <v>209</v>
      </c>
    </row>
    <row r="52" spans="1:21" s="266" customFormat="1" ht="18.75" customHeight="1">
      <c r="A52" s="276" t="s">
        <v>188</v>
      </c>
      <c r="B52" s="457">
        <v>16500</v>
      </c>
      <c r="C52" s="457">
        <v>2081.5</v>
      </c>
      <c r="D52" s="457">
        <v>1402.5</v>
      </c>
      <c r="E52" s="456">
        <f t="shared" si="2"/>
        <v>3484</v>
      </c>
      <c r="F52" s="456"/>
      <c r="G52" s="457">
        <v>24800</v>
      </c>
      <c r="H52" s="457">
        <v>3036</v>
      </c>
      <c r="I52" s="457">
        <v>2108</v>
      </c>
      <c r="J52" s="456">
        <f t="shared" si="3"/>
        <v>5144</v>
      </c>
      <c r="K52" s="456"/>
      <c r="L52" s="456">
        <v>33200</v>
      </c>
      <c r="M52" s="456">
        <v>4002</v>
      </c>
      <c r="N52" s="456">
        <v>2822</v>
      </c>
      <c r="O52" s="456">
        <v>6824</v>
      </c>
      <c r="P52" s="456">
        <v>0</v>
      </c>
      <c r="Q52" s="456">
        <v>41500</v>
      </c>
      <c r="R52" s="456">
        <v>4956.5</v>
      </c>
      <c r="S52" s="456">
        <v>3527.5</v>
      </c>
      <c r="T52" s="456">
        <v>8484</v>
      </c>
      <c r="U52" s="306" t="s">
        <v>450</v>
      </c>
    </row>
    <row r="53" spans="1:21" s="266" customFormat="1" ht="18.75" customHeight="1">
      <c r="A53" s="276" t="s">
        <v>189</v>
      </c>
      <c r="B53" s="457">
        <v>14900</v>
      </c>
      <c r="C53" s="457">
        <v>3803</v>
      </c>
      <c r="D53" s="457">
        <v>1266.5</v>
      </c>
      <c r="E53" s="456">
        <f t="shared" si="2"/>
        <v>5069.5</v>
      </c>
      <c r="F53" s="456"/>
      <c r="G53" s="457">
        <v>22600</v>
      </c>
      <c r="H53" s="457">
        <v>5497</v>
      </c>
      <c r="I53" s="457">
        <v>1921</v>
      </c>
      <c r="J53" s="456">
        <f t="shared" si="3"/>
        <v>7418</v>
      </c>
      <c r="K53" s="456"/>
      <c r="L53" s="456">
        <v>30300</v>
      </c>
      <c r="M53" s="456">
        <v>7191</v>
      </c>
      <c r="N53" s="456">
        <v>2575.5</v>
      </c>
      <c r="O53" s="456">
        <v>9766.5</v>
      </c>
      <c r="P53" s="456">
        <v>0</v>
      </c>
      <c r="Q53" s="456">
        <v>37900</v>
      </c>
      <c r="R53" s="456">
        <v>8863</v>
      </c>
      <c r="S53" s="456">
        <v>3221.5</v>
      </c>
      <c r="T53" s="456">
        <v>12084.5</v>
      </c>
      <c r="U53" s="306" t="s">
        <v>211</v>
      </c>
    </row>
    <row r="54" spans="1:21" s="266" customFormat="1" ht="18.75" customHeight="1">
      <c r="A54" s="276" t="s">
        <v>190</v>
      </c>
      <c r="B54" s="457">
        <v>16300</v>
      </c>
      <c r="C54" s="457">
        <v>2296.9</v>
      </c>
      <c r="D54" s="457">
        <v>1385.5</v>
      </c>
      <c r="E54" s="456">
        <f t="shared" si="2"/>
        <v>3682.4</v>
      </c>
      <c r="F54" s="456"/>
      <c r="G54" s="457">
        <v>24700</v>
      </c>
      <c r="H54" s="457">
        <v>3246.1</v>
      </c>
      <c r="I54" s="457">
        <v>2099.5</v>
      </c>
      <c r="J54" s="456">
        <f t="shared" si="3"/>
        <v>5345.6</v>
      </c>
      <c r="K54" s="456"/>
      <c r="L54" s="456">
        <v>33000</v>
      </c>
      <c r="M54" s="456">
        <v>4184</v>
      </c>
      <c r="N54" s="456">
        <v>2805</v>
      </c>
      <c r="O54" s="456">
        <v>6989</v>
      </c>
      <c r="P54" s="456">
        <v>0</v>
      </c>
      <c r="Q54" s="456">
        <v>41300</v>
      </c>
      <c r="R54" s="456">
        <v>5121.9</v>
      </c>
      <c r="S54" s="456">
        <v>3510.5</v>
      </c>
      <c r="T54" s="456">
        <v>8632.4</v>
      </c>
      <c r="U54" s="306" t="s">
        <v>190</v>
      </c>
    </row>
    <row r="55" spans="1:21" s="266" customFormat="1" ht="18.75" customHeight="1">
      <c r="A55" s="276" t="s">
        <v>191</v>
      </c>
      <c r="B55" s="457">
        <v>16600</v>
      </c>
      <c r="C55" s="457">
        <v>1953</v>
      </c>
      <c r="D55" s="457">
        <v>1411</v>
      </c>
      <c r="E55" s="456">
        <f t="shared" si="2"/>
        <v>3364</v>
      </c>
      <c r="F55" s="456"/>
      <c r="G55" s="457">
        <v>25000</v>
      </c>
      <c r="H55" s="457">
        <v>2835</v>
      </c>
      <c r="I55" s="457">
        <v>2125</v>
      </c>
      <c r="J55" s="456">
        <f t="shared" si="3"/>
        <v>4960</v>
      </c>
      <c r="K55" s="456"/>
      <c r="L55" s="456">
        <v>33400</v>
      </c>
      <c r="M55" s="456">
        <v>3717</v>
      </c>
      <c r="N55" s="456">
        <v>2839</v>
      </c>
      <c r="O55" s="456">
        <v>6556</v>
      </c>
      <c r="P55" s="456">
        <v>0</v>
      </c>
      <c r="Q55" s="456">
        <v>41800</v>
      </c>
      <c r="R55" s="456">
        <v>4599</v>
      </c>
      <c r="S55" s="456">
        <v>3553</v>
      </c>
      <c r="T55" s="456">
        <v>8152</v>
      </c>
      <c r="U55" s="306" t="s">
        <v>451</v>
      </c>
    </row>
    <row r="56" spans="1:21" s="266" customFormat="1" ht="18.75" customHeight="1">
      <c r="A56" s="276" t="s">
        <v>192</v>
      </c>
      <c r="B56" s="457">
        <v>17200</v>
      </c>
      <c r="C56" s="457">
        <v>1332</v>
      </c>
      <c r="D56" s="457">
        <v>1462</v>
      </c>
      <c r="E56" s="456">
        <f t="shared" si="2"/>
        <v>2794</v>
      </c>
      <c r="F56" s="456"/>
      <c r="G56" s="457">
        <v>25900</v>
      </c>
      <c r="H56" s="457">
        <v>1854</v>
      </c>
      <c r="I56" s="457">
        <v>2201.5</v>
      </c>
      <c r="J56" s="456">
        <f t="shared" si="3"/>
        <v>4055.5</v>
      </c>
      <c r="K56" s="456"/>
      <c r="L56" s="456">
        <v>34700</v>
      </c>
      <c r="M56" s="456">
        <v>2382</v>
      </c>
      <c r="N56" s="456">
        <v>2949.5</v>
      </c>
      <c r="O56" s="456">
        <v>5331.5</v>
      </c>
      <c r="P56" s="456">
        <v>0</v>
      </c>
      <c r="Q56" s="456">
        <v>43400</v>
      </c>
      <c r="R56" s="456">
        <v>2904</v>
      </c>
      <c r="S56" s="456">
        <v>3689</v>
      </c>
      <c r="T56" s="456">
        <v>6593</v>
      </c>
      <c r="U56" s="306" t="s">
        <v>213</v>
      </c>
    </row>
    <row r="57" spans="1:21" s="266" customFormat="1" ht="18.75" customHeight="1">
      <c r="A57" s="276" t="s">
        <v>193</v>
      </c>
      <c r="B57" s="457">
        <v>17200</v>
      </c>
      <c r="C57" s="457">
        <v>1376</v>
      </c>
      <c r="D57" s="457">
        <v>1462</v>
      </c>
      <c r="E57" s="456">
        <f t="shared" si="2"/>
        <v>2838</v>
      </c>
      <c r="F57" s="456"/>
      <c r="G57" s="457">
        <v>25800</v>
      </c>
      <c r="H57" s="457">
        <v>2064</v>
      </c>
      <c r="I57" s="457">
        <v>2193</v>
      </c>
      <c r="J57" s="456">
        <f t="shared" si="3"/>
        <v>4257</v>
      </c>
      <c r="K57" s="456"/>
      <c r="L57" s="456">
        <v>34300</v>
      </c>
      <c r="M57" s="456">
        <v>2744</v>
      </c>
      <c r="N57" s="456">
        <v>2915.5</v>
      </c>
      <c r="O57" s="456">
        <v>5659.5</v>
      </c>
      <c r="P57" s="456">
        <v>0</v>
      </c>
      <c r="Q57" s="456">
        <v>42900</v>
      </c>
      <c r="R57" s="456">
        <v>3432</v>
      </c>
      <c r="S57" s="456">
        <v>3646.5</v>
      </c>
      <c r="T57" s="456">
        <v>7078.5</v>
      </c>
      <c r="U57" s="306" t="s">
        <v>452</v>
      </c>
    </row>
    <row r="58" spans="1:21" s="266" customFormat="1" ht="18.75" customHeight="1">
      <c r="A58" s="276" t="s">
        <v>129</v>
      </c>
      <c r="B58" s="457">
        <v>16600</v>
      </c>
      <c r="C58" s="457">
        <v>2024</v>
      </c>
      <c r="D58" s="457">
        <v>1411</v>
      </c>
      <c r="E58" s="456">
        <f t="shared" si="2"/>
        <v>3435</v>
      </c>
      <c r="F58" s="456"/>
      <c r="G58" s="457">
        <v>24900</v>
      </c>
      <c r="H58" s="457">
        <v>3004</v>
      </c>
      <c r="I58" s="457">
        <v>2116.5</v>
      </c>
      <c r="J58" s="456">
        <f t="shared" si="3"/>
        <v>5120.5</v>
      </c>
      <c r="K58" s="456"/>
      <c r="L58" s="456">
        <v>33200</v>
      </c>
      <c r="M58" s="456">
        <v>3985</v>
      </c>
      <c r="N58" s="456">
        <v>2822</v>
      </c>
      <c r="O58" s="456">
        <v>6807</v>
      </c>
      <c r="P58" s="456">
        <v>0</v>
      </c>
      <c r="Q58" s="456">
        <v>41500</v>
      </c>
      <c r="R58" s="456">
        <v>4965</v>
      </c>
      <c r="S58" s="456">
        <v>3527.5</v>
      </c>
      <c r="T58" s="456">
        <v>8492.5</v>
      </c>
      <c r="U58" s="306" t="s">
        <v>214</v>
      </c>
    </row>
    <row r="59" spans="1:21" s="266" customFormat="1" ht="18.75" customHeight="1">
      <c r="A59" s="276" t="s">
        <v>195</v>
      </c>
      <c r="B59" s="457">
        <v>16700</v>
      </c>
      <c r="C59" s="457">
        <v>1865.43</v>
      </c>
      <c r="D59" s="457">
        <v>1419.5</v>
      </c>
      <c r="E59" s="456">
        <f t="shared" si="2"/>
        <v>3284.9300000000003</v>
      </c>
      <c r="F59" s="456"/>
      <c r="G59" s="457">
        <v>25000</v>
      </c>
      <c r="H59" s="457">
        <v>2918.7</v>
      </c>
      <c r="I59" s="457">
        <v>2125</v>
      </c>
      <c r="J59" s="456">
        <f t="shared" si="3"/>
        <v>5043.7</v>
      </c>
      <c r="K59" s="456"/>
      <c r="L59" s="456">
        <v>33100</v>
      </c>
      <c r="M59" s="456">
        <v>4108.3875</v>
      </c>
      <c r="N59" s="456">
        <v>2813.5</v>
      </c>
      <c r="O59" s="456">
        <v>6921.8875</v>
      </c>
      <c r="P59" s="456">
        <v>0</v>
      </c>
      <c r="Q59" s="456">
        <v>41100</v>
      </c>
      <c r="R59" s="456">
        <v>5377.3875</v>
      </c>
      <c r="S59" s="456">
        <v>3493.5</v>
      </c>
      <c r="T59" s="456">
        <v>8870.8875</v>
      </c>
      <c r="U59" s="306" t="s">
        <v>215</v>
      </c>
    </row>
    <row r="60" spans="1:21" s="266" customFormat="1" ht="18.75" customHeight="1">
      <c r="A60" s="276" t="s">
        <v>196</v>
      </c>
      <c r="B60" s="457">
        <v>16773</v>
      </c>
      <c r="C60" s="457">
        <v>1801</v>
      </c>
      <c r="D60" s="457">
        <v>1426</v>
      </c>
      <c r="E60" s="456">
        <f t="shared" si="2"/>
        <v>3227</v>
      </c>
      <c r="F60" s="456"/>
      <c r="G60" s="457">
        <v>25159</v>
      </c>
      <c r="H60" s="457">
        <v>2702</v>
      </c>
      <c r="I60" s="457">
        <v>2139</v>
      </c>
      <c r="J60" s="456">
        <f t="shared" si="3"/>
        <v>4841</v>
      </c>
      <c r="K60" s="456"/>
      <c r="L60" s="456">
        <v>33546</v>
      </c>
      <c r="M60" s="456">
        <v>3603</v>
      </c>
      <c r="N60" s="456">
        <v>2851</v>
      </c>
      <c r="O60" s="456">
        <v>6454</v>
      </c>
      <c r="P60" s="456">
        <v>0</v>
      </c>
      <c r="Q60" s="456">
        <v>41933</v>
      </c>
      <c r="R60" s="456">
        <v>4504</v>
      </c>
      <c r="S60" s="456">
        <v>3564</v>
      </c>
      <c r="T60" s="456">
        <v>8068</v>
      </c>
      <c r="U60" s="306" t="s">
        <v>196</v>
      </c>
    </row>
    <row r="61" spans="1:21" s="266" customFormat="1" ht="18.75" customHeight="1">
      <c r="A61" s="276" t="s">
        <v>70</v>
      </c>
      <c r="B61" s="457">
        <v>16631.2</v>
      </c>
      <c r="C61" s="457">
        <v>1955.15</v>
      </c>
      <c r="D61" s="457">
        <v>1413.65</v>
      </c>
      <c r="E61" s="456">
        <f>C61+D61</f>
        <v>3368.8</v>
      </c>
      <c r="F61" s="456"/>
      <c r="G61" s="457">
        <v>24946.75</v>
      </c>
      <c r="H61" s="457">
        <v>2932.75</v>
      </c>
      <c r="I61" s="457">
        <v>2120.45</v>
      </c>
      <c r="J61" s="456">
        <f t="shared" si="3"/>
        <v>5053.2</v>
      </c>
      <c r="K61" s="456"/>
      <c r="L61" s="456">
        <v>33262.35</v>
      </c>
      <c r="M61" s="456">
        <v>3910.3</v>
      </c>
      <c r="N61" s="456">
        <v>2827.3</v>
      </c>
      <c r="O61" s="456">
        <v>6737.6</v>
      </c>
      <c r="P61" s="456">
        <v>0</v>
      </c>
      <c r="Q61" s="456">
        <v>41577.95</v>
      </c>
      <c r="R61" s="456">
        <v>4887.9</v>
      </c>
      <c r="S61" s="456">
        <v>3534.15</v>
      </c>
      <c r="T61" s="456">
        <v>8422.05</v>
      </c>
      <c r="U61" s="306" t="s">
        <v>70</v>
      </c>
    </row>
    <row r="62" spans="1:21" s="266" customFormat="1" ht="18.75" customHeight="1">
      <c r="A62" s="276" t="s">
        <v>197</v>
      </c>
      <c r="B62" s="457">
        <v>15600</v>
      </c>
      <c r="C62" s="457">
        <v>3061.4</v>
      </c>
      <c r="D62" s="457">
        <v>1326</v>
      </c>
      <c r="E62" s="456">
        <f t="shared" si="2"/>
        <v>4387.4</v>
      </c>
      <c r="F62" s="456"/>
      <c r="G62" s="457">
        <v>23500</v>
      </c>
      <c r="H62" s="457">
        <v>4462.05</v>
      </c>
      <c r="I62" s="457">
        <v>1997.5</v>
      </c>
      <c r="J62" s="456">
        <f t="shared" si="3"/>
        <v>6459.549999999999</v>
      </c>
      <c r="K62" s="456"/>
      <c r="L62" s="456">
        <v>31500</v>
      </c>
      <c r="M62" s="456">
        <v>5880.45</v>
      </c>
      <c r="N62" s="456">
        <v>2677.5</v>
      </c>
      <c r="O62" s="456">
        <v>8557.95</v>
      </c>
      <c r="P62" s="456">
        <v>0</v>
      </c>
      <c r="Q62" s="456">
        <v>39400</v>
      </c>
      <c r="R62" s="456">
        <v>7281.1</v>
      </c>
      <c r="S62" s="456">
        <v>3349</v>
      </c>
      <c r="T62" s="456">
        <v>10630.1</v>
      </c>
      <c r="U62" s="306" t="s">
        <v>197</v>
      </c>
    </row>
    <row r="63" spans="1:21" s="266" customFormat="1" ht="18.75" customHeight="1">
      <c r="A63" s="276" t="s">
        <v>198</v>
      </c>
      <c r="B63" s="457">
        <v>15300</v>
      </c>
      <c r="C63" s="457">
        <v>3408.4574999999995</v>
      </c>
      <c r="D63" s="457">
        <v>1300.5</v>
      </c>
      <c r="E63" s="456">
        <f t="shared" si="2"/>
        <v>4708.9574999999995</v>
      </c>
      <c r="F63" s="456"/>
      <c r="G63" s="457">
        <v>23000</v>
      </c>
      <c r="H63" s="457">
        <v>5123.825</v>
      </c>
      <c r="I63" s="457">
        <v>1955</v>
      </c>
      <c r="J63" s="456">
        <f t="shared" si="3"/>
        <v>7078.825</v>
      </c>
      <c r="K63" s="456"/>
      <c r="L63" s="456">
        <v>30600</v>
      </c>
      <c r="M63" s="456">
        <v>6816.914999999999</v>
      </c>
      <c r="N63" s="456">
        <v>2601</v>
      </c>
      <c r="O63" s="456">
        <v>9417.914999999999</v>
      </c>
      <c r="P63" s="456">
        <v>0</v>
      </c>
      <c r="Q63" s="456">
        <v>38200</v>
      </c>
      <c r="R63" s="456">
        <v>8510.005</v>
      </c>
      <c r="S63" s="456">
        <v>3247</v>
      </c>
      <c r="T63" s="456">
        <v>11757.005</v>
      </c>
      <c r="U63" s="306" t="s">
        <v>198</v>
      </c>
    </row>
    <row r="64" spans="1:21" s="266" customFormat="1" ht="18.75" customHeight="1">
      <c r="A64" s="276" t="s">
        <v>199</v>
      </c>
      <c r="B64" s="457">
        <v>17300</v>
      </c>
      <c r="C64" s="457">
        <v>1256.55</v>
      </c>
      <c r="D64" s="457">
        <v>1470.5</v>
      </c>
      <c r="E64" s="456">
        <f t="shared" si="2"/>
        <v>2727.05</v>
      </c>
      <c r="F64" s="456"/>
      <c r="G64" s="457">
        <v>26000</v>
      </c>
      <c r="H64" s="457">
        <v>1786.4</v>
      </c>
      <c r="I64" s="457">
        <v>2210</v>
      </c>
      <c r="J64" s="456">
        <f t="shared" si="3"/>
        <v>3996.4</v>
      </c>
      <c r="K64" s="456"/>
      <c r="L64" s="456">
        <v>34700</v>
      </c>
      <c r="M64" s="456">
        <v>2316.25</v>
      </c>
      <c r="N64" s="456">
        <v>2949.5</v>
      </c>
      <c r="O64" s="456">
        <v>5265.75</v>
      </c>
      <c r="P64" s="456">
        <v>0</v>
      </c>
      <c r="Q64" s="456">
        <v>43500</v>
      </c>
      <c r="R64" s="456">
        <v>2852.15</v>
      </c>
      <c r="S64" s="456">
        <v>3697.5</v>
      </c>
      <c r="T64" s="456">
        <v>6549.65</v>
      </c>
      <c r="U64" s="306" t="s">
        <v>216</v>
      </c>
    </row>
    <row r="65" spans="1:21" s="266" customFormat="1" ht="18.75" customHeight="1">
      <c r="A65" s="276" t="s">
        <v>200</v>
      </c>
      <c r="B65" s="457">
        <v>15800</v>
      </c>
      <c r="C65" s="457">
        <v>2860</v>
      </c>
      <c r="D65" s="457">
        <v>1343</v>
      </c>
      <c r="E65" s="456">
        <f t="shared" si="2"/>
        <v>4203</v>
      </c>
      <c r="F65" s="456"/>
      <c r="G65" s="457">
        <v>23500</v>
      </c>
      <c r="H65" s="457">
        <v>4540</v>
      </c>
      <c r="I65" s="457">
        <v>1997</v>
      </c>
      <c r="J65" s="456">
        <f t="shared" si="3"/>
        <v>6537</v>
      </c>
      <c r="K65" s="456"/>
      <c r="L65" s="456">
        <v>31000</v>
      </c>
      <c r="M65" s="456">
        <v>6340</v>
      </c>
      <c r="N65" s="456">
        <v>2635</v>
      </c>
      <c r="O65" s="456">
        <v>8975</v>
      </c>
      <c r="P65" s="456">
        <v>0</v>
      </c>
      <c r="Q65" s="456">
        <v>38600</v>
      </c>
      <c r="R65" s="456">
        <v>8164</v>
      </c>
      <c r="S65" s="456">
        <v>3281</v>
      </c>
      <c r="T65" s="456">
        <v>11445</v>
      </c>
      <c r="U65" s="306" t="s">
        <v>217</v>
      </c>
    </row>
    <row r="66" spans="1:21" s="266" customFormat="1" ht="18.75" customHeight="1">
      <c r="A66" s="276" t="s">
        <v>201</v>
      </c>
      <c r="B66" s="457">
        <v>15100</v>
      </c>
      <c r="C66" s="457">
        <v>3628.8</v>
      </c>
      <c r="D66" s="457">
        <v>1283.5</v>
      </c>
      <c r="E66" s="456">
        <f t="shared" si="2"/>
        <v>4912.3</v>
      </c>
      <c r="F66" s="456"/>
      <c r="G66" s="457">
        <v>22700</v>
      </c>
      <c r="H66" s="457">
        <v>5413.3</v>
      </c>
      <c r="I66" s="457">
        <v>1929.5</v>
      </c>
      <c r="J66" s="456">
        <f t="shared" si="3"/>
        <v>7342.8</v>
      </c>
      <c r="K66" s="456"/>
      <c r="L66" s="456">
        <v>30300</v>
      </c>
      <c r="M66" s="456">
        <v>7197.7</v>
      </c>
      <c r="N66" s="456">
        <v>2575.5</v>
      </c>
      <c r="O66" s="456">
        <v>9773.2</v>
      </c>
      <c r="P66" s="456">
        <v>0</v>
      </c>
      <c r="Q66" s="456">
        <v>37800</v>
      </c>
      <c r="R66" s="456">
        <v>8958.7</v>
      </c>
      <c r="S66" s="456">
        <v>3213</v>
      </c>
      <c r="T66" s="456">
        <v>12171.7</v>
      </c>
      <c r="U66" s="306" t="s">
        <v>453</v>
      </c>
    </row>
    <row r="67" spans="1:21" s="266" customFormat="1" ht="18.75" customHeight="1">
      <c r="A67" s="276" t="s">
        <v>202</v>
      </c>
      <c r="B67" s="457">
        <v>15400</v>
      </c>
      <c r="C67" s="457">
        <v>3290.35</v>
      </c>
      <c r="D67" s="457">
        <v>1309</v>
      </c>
      <c r="E67" s="456">
        <f t="shared" si="2"/>
        <v>4599.35</v>
      </c>
      <c r="F67" s="456"/>
      <c r="G67" s="457">
        <v>23200</v>
      </c>
      <c r="H67" s="457">
        <v>4765.8</v>
      </c>
      <c r="I67" s="457">
        <v>1972</v>
      </c>
      <c r="J67" s="456">
        <f t="shared" si="3"/>
        <v>6737.8</v>
      </c>
      <c r="K67" s="456"/>
      <c r="L67" s="456">
        <v>31100</v>
      </c>
      <c r="M67" s="456">
        <v>6260.15</v>
      </c>
      <c r="N67" s="456">
        <v>2643.5</v>
      </c>
      <c r="O67" s="456">
        <v>8903.65</v>
      </c>
      <c r="P67" s="456">
        <v>0</v>
      </c>
      <c r="Q67" s="456">
        <v>38900</v>
      </c>
      <c r="R67" s="456">
        <v>7735.6</v>
      </c>
      <c r="S67" s="456">
        <v>3306.5</v>
      </c>
      <c r="T67" s="456">
        <v>11042.1</v>
      </c>
      <c r="U67" s="306" t="s">
        <v>218</v>
      </c>
    </row>
    <row r="68" spans="1:11" ht="18.75" customHeight="1">
      <c r="A68" s="257"/>
      <c r="B68" s="279"/>
      <c r="C68" s="279"/>
      <c r="D68" s="279"/>
      <c r="E68" s="279"/>
      <c r="F68" s="279"/>
      <c r="G68" s="279"/>
      <c r="H68" s="279"/>
      <c r="I68" s="279"/>
      <c r="J68" s="279"/>
      <c r="K68" s="279"/>
    </row>
    <row r="69" spans="1:218" ht="18.75" customHeight="1">
      <c r="A69" s="280"/>
      <c r="B69" s="268"/>
      <c r="C69" s="268"/>
      <c r="E69" s="271"/>
      <c r="F69" s="271"/>
      <c r="G69" s="268"/>
      <c r="H69" s="268"/>
      <c r="I69" s="268"/>
      <c r="J69" s="268"/>
      <c r="K69" s="271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/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  <c r="FS69" s="269"/>
      <c r="FT69" s="269"/>
      <c r="FU69" s="269"/>
      <c r="FV69" s="269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69"/>
      <c r="GP69" s="269"/>
      <c r="GQ69" s="269"/>
      <c r="GR69" s="269"/>
      <c r="GS69" s="269"/>
      <c r="GT69" s="269"/>
      <c r="GU69" s="269"/>
      <c r="GV69" s="269"/>
      <c r="GW69" s="269"/>
      <c r="GX69" s="269"/>
      <c r="GY69" s="269"/>
      <c r="GZ69" s="269"/>
      <c r="HA69" s="269"/>
      <c r="HB69" s="269"/>
      <c r="HC69" s="269"/>
      <c r="HD69" s="269"/>
      <c r="HE69" s="269"/>
      <c r="HF69" s="269"/>
      <c r="HG69" s="269"/>
      <c r="HH69" s="269"/>
      <c r="HI69" s="269"/>
      <c r="HJ69" s="269"/>
    </row>
    <row r="70" spans="1:11" ht="18.75" customHeight="1">
      <c r="A70" s="280" t="s">
        <v>350</v>
      </c>
      <c r="B70" s="270"/>
      <c r="C70" s="270"/>
      <c r="E70" s="271"/>
      <c r="F70" s="271"/>
      <c r="G70" s="270"/>
      <c r="H70" s="270"/>
      <c r="I70" s="270"/>
      <c r="J70" s="270"/>
      <c r="K70" s="271"/>
    </row>
    <row r="71" spans="1:11" ht="18.75" customHeight="1">
      <c r="A71" s="280" t="s">
        <v>352</v>
      </c>
      <c r="B71" s="270"/>
      <c r="C71" s="270"/>
      <c r="E71" s="271"/>
      <c r="F71" s="271"/>
      <c r="G71" s="270"/>
      <c r="H71" s="270"/>
      <c r="I71" s="270"/>
      <c r="J71" s="270"/>
      <c r="K71" s="271"/>
    </row>
    <row r="72" spans="1:11" ht="18.75" customHeight="1">
      <c r="A72" s="280" t="s">
        <v>353</v>
      </c>
      <c r="B72" s="270"/>
      <c r="C72" s="270"/>
      <c r="E72" s="271"/>
      <c r="F72" s="271"/>
      <c r="G72" s="270"/>
      <c r="H72" s="270"/>
      <c r="I72" s="270"/>
      <c r="J72" s="270"/>
      <c r="K72" s="271"/>
    </row>
    <row r="73" spans="1:11" ht="18.75" customHeight="1">
      <c r="A73" s="280" t="s">
        <v>354</v>
      </c>
      <c r="B73" s="270"/>
      <c r="C73" s="270"/>
      <c r="D73" s="270"/>
      <c r="E73" s="271"/>
      <c r="F73" s="271"/>
      <c r="G73" s="270"/>
      <c r="H73" s="270"/>
      <c r="I73" s="270"/>
      <c r="J73" s="270"/>
      <c r="K73" s="271"/>
    </row>
    <row r="74" spans="1:11" ht="18.75" customHeight="1">
      <c r="A74" s="271"/>
      <c r="B74" s="270"/>
      <c r="C74" s="270"/>
      <c r="D74" s="270"/>
      <c r="E74" s="271"/>
      <c r="F74" s="271"/>
      <c r="G74" s="270"/>
      <c r="H74" s="270"/>
      <c r="I74" s="270"/>
      <c r="J74" s="270"/>
      <c r="K74" s="271"/>
    </row>
    <row r="75" spans="1:11" ht="18.75" customHeight="1">
      <c r="A75" s="257"/>
      <c r="B75" s="279"/>
      <c r="C75" s="279"/>
      <c r="D75" s="279"/>
      <c r="E75" s="279"/>
      <c r="F75" s="279"/>
      <c r="G75" s="279"/>
      <c r="H75" s="279"/>
      <c r="I75" s="279"/>
      <c r="J75" s="279"/>
      <c r="K75" s="279"/>
    </row>
    <row r="76" spans="2:11" ht="18.75" customHeight="1">
      <c r="B76" s="272"/>
      <c r="C76" s="272"/>
      <c r="D76" s="272"/>
      <c r="E76" s="272"/>
      <c r="F76" s="272"/>
      <c r="G76" s="272"/>
      <c r="H76" s="272"/>
      <c r="I76" s="272"/>
      <c r="J76" s="272"/>
      <c r="K76" s="272"/>
    </row>
    <row r="77" spans="2:11" ht="18.75" customHeight="1">
      <c r="B77" s="272"/>
      <c r="C77" s="272"/>
      <c r="D77" s="272"/>
      <c r="E77" s="272"/>
      <c r="F77" s="272"/>
      <c r="G77" s="272"/>
      <c r="H77" s="272"/>
      <c r="I77" s="272"/>
      <c r="J77" s="272"/>
      <c r="K77" s="272"/>
    </row>
    <row r="78" spans="2:11" ht="18.75" customHeight="1">
      <c r="B78" s="272"/>
      <c r="C78" s="272"/>
      <c r="D78" s="272"/>
      <c r="E78" s="272"/>
      <c r="F78" s="272"/>
      <c r="G78" s="272"/>
      <c r="H78" s="272"/>
      <c r="I78" s="272"/>
      <c r="J78" s="272"/>
      <c r="K78" s="272"/>
    </row>
    <row r="79" spans="2:11" ht="18.75" customHeight="1">
      <c r="B79" s="272"/>
      <c r="C79" s="272"/>
      <c r="D79" s="272"/>
      <c r="E79" s="272"/>
      <c r="F79" s="272"/>
      <c r="G79" s="272"/>
      <c r="H79" s="272"/>
      <c r="I79" s="272"/>
      <c r="J79" s="272"/>
      <c r="K79" s="272"/>
    </row>
    <row r="80" spans="2:11" ht="18.75" customHeight="1">
      <c r="B80" s="272"/>
      <c r="C80" s="272"/>
      <c r="D80" s="272"/>
      <c r="E80" s="272"/>
      <c r="F80" s="272"/>
      <c r="G80" s="272"/>
      <c r="H80" s="272"/>
      <c r="I80" s="272"/>
      <c r="J80" s="272"/>
      <c r="K80" s="272"/>
    </row>
    <row r="81" spans="2:11" ht="18.75" customHeight="1">
      <c r="B81" s="272"/>
      <c r="C81" s="272"/>
      <c r="D81" s="272"/>
      <c r="E81" s="272"/>
      <c r="F81" s="272"/>
      <c r="G81" s="272"/>
      <c r="H81" s="272"/>
      <c r="I81" s="272"/>
      <c r="J81" s="272"/>
      <c r="K81" s="272"/>
    </row>
    <row r="82" spans="2:11" ht="18.75" customHeight="1">
      <c r="B82" s="272"/>
      <c r="C82" s="272"/>
      <c r="D82" s="272"/>
      <c r="E82" s="272"/>
      <c r="F82" s="272"/>
      <c r="G82" s="272"/>
      <c r="H82" s="272"/>
      <c r="I82" s="272"/>
      <c r="J82" s="272"/>
      <c r="K82" s="272"/>
    </row>
    <row r="83" spans="2:11" ht="18.75" customHeight="1">
      <c r="B83" s="272"/>
      <c r="C83" s="272"/>
      <c r="D83" s="272"/>
      <c r="E83" s="272"/>
      <c r="F83" s="272"/>
      <c r="G83" s="272"/>
      <c r="H83" s="272"/>
      <c r="I83" s="272"/>
      <c r="J83" s="272"/>
      <c r="K83" s="272"/>
    </row>
    <row r="84" spans="2:11" ht="18.75" customHeight="1">
      <c r="B84" s="272"/>
      <c r="C84" s="272"/>
      <c r="D84" s="272"/>
      <c r="E84" s="272"/>
      <c r="F84" s="272"/>
      <c r="G84" s="272"/>
      <c r="H84" s="272"/>
      <c r="I84" s="272"/>
      <c r="J84" s="272"/>
      <c r="K84" s="272"/>
    </row>
    <row r="85" spans="2:11" ht="18.75" customHeight="1">
      <c r="B85" s="272"/>
      <c r="C85" s="272"/>
      <c r="D85" s="272"/>
      <c r="E85" s="272"/>
      <c r="F85" s="272"/>
      <c r="G85" s="272"/>
      <c r="H85" s="272"/>
      <c r="I85" s="272"/>
      <c r="J85" s="272"/>
      <c r="K85" s="272"/>
    </row>
    <row r="86" spans="2:11" ht="18.75" customHeight="1">
      <c r="B86" s="272"/>
      <c r="C86" s="272"/>
      <c r="D86" s="272"/>
      <c r="E86" s="272"/>
      <c r="F86" s="272"/>
      <c r="G86" s="272"/>
      <c r="H86" s="272"/>
      <c r="I86" s="272"/>
      <c r="J86" s="272"/>
      <c r="K86" s="272"/>
    </row>
    <row r="87" spans="2:11" ht="18.75" customHeight="1">
      <c r="B87" s="272"/>
      <c r="C87" s="272"/>
      <c r="D87" s="272"/>
      <c r="E87" s="272"/>
      <c r="F87" s="272"/>
      <c r="G87" s="272"/>
      <c r="H87" s="272"/>
      <c r="I87" s="272"/>
      <c r="J87" s="272"/>
      <c r="K87" s="272"/>
    </row>
    <row r="88" spans="2:11" ht="18.75" customHeight="1">
      <c r="B88" s="272"/>
      <c r="C88" s="272"/>
      <c r="D88" s="272"/>
      <c r="E88" s="272"/>
      <c r="F88" s="272"/>
      <c r="G88" s="272"/>
      <c r="H88" s="272"/>
      <c r="I88" s="272"/>
      <c r="J88" s="272"/>
      <c r="K88" s="272"/>
    </row>
    <row r="89" spans="2:11" ht="12.75">
      <c r="B89" s="272"/>
      <c r="C89" s="272"/>
      <c r="D89" s="272"/>
      <c r="E89" s="272"/>
      <c r="F89" s="272"/>
      <c r="G89" s="272"/>
      <c r="H89" s="272"/>
      <c r="I89" s="272"/>
      <c r="J89" s="272"/>
      <c r="K89" s="272"/>
    </row>
    <row r="90" spans="2:11" ht="12.75">
      <c r="B90" s="272"/>
      <c r="C90" s="272"/>
      <c r="D90" s="272"/>
      <c r="E90" s="272"/>
      <c r="F90" s="272"/>
      <c r="G90" s="272"/>
      <c r="H90" s="272"/>
      <c r="I90" s="272"/>
      <c r="J90" s="272"/>
      <c r="K90" s="272"/>
    </row>
    <row r="91" spans="2:11" ht="12.75">
      <c r="B91" s="272"/>
      <c r="C91" s="272"/>
      <c r="D91" s="272"/>
      <c r="E91" s="272"/>
      <c r="F91" s="272"/>
      <c r="G91" s="272"/>
      <c r="H91" s="272"/>
      <c r="I91" s="272"/>
      <c r="J91" s="272"/>
      <c r="K91" s="272"/>
    </row>
    <row r="92" spans="2:11" ht="12.75">
      <c r="B92" s="272"/>
      <c r="C92" s="272"/>
      <c r="D92" s="272"/>
      <c r="E92" s="272"/>
      <c r="F92" s="272"/>
      <c r="G92" s="272"/>
      <c r="H92" s="272"/>
      <c r="I92" s="272"/>
      <c r="J92" s="272"/>
      <c r="K92" s="272"/>
    </row>
    <row r="93" spans="2:11" ht="12.75">
      <c r="B93" s="272"/>
      <c r="C93" s="272"/>
      <c r="D93" s="272"/>
      <c r="E93" s="272"/>
      <c r="F93" s="272"/>
      <c r="G93" s="272"/>
      <c r="H93" s="272"/>
      <c r="I93" s="272"/>
      <c r="J93" s="272"/>
      <c r="K93" s="272"/>
    </row>
    <row r="94" spans="2:11" ht="12.75">
      <c r="B94" s="272"/>
      <c r="C94" s="272"/>
      <c r="D94" s="272"/>
      <c r="E94" s="272"/>
      <c r="F94" s="272"/>
      <c r="G94" s="272"/>
      <c r="H94" s="272"/>
      <c r="I94" s="272"/>
      <c r="J94" s="272"/>
      <c r="K94" s="272"/>
    </row>
    <row r="95" spans="2:11" ht="12.75">
      <c r="B95" s="272"/>
      <c r="C95" s="272"/>
      <c r="D95" s="272"/>
      <c r="E95" s="272"/>
      <c r="F95" s="272"/>
      <c r="G95" s="272"/>
      <c r="H95" s="272"/>
      <c r="I95" s="272"/>
      <c r="J95" s="272"/>
      <c r="K95" s="272"/>
    </row>
    <row r="96" spans="2:11" ht="12.75">
      <c r="B96" s="272"/>
      <c r="C96" s="272"/>
      <c r="D96" s="272"/>
      <c r="E96" s="272"/>
      <c r="F96" s="272"/>
      <c r="G96" s="272"/>
      <c r="H96" s="272"/>
      <c r="I96" s="272"/>
      <c r="J96" s="272"/>
      <c r="K96" s="272"/>
    </row>
    <row r="97" spans="2:11" ht="12.75">
      <c r="B97" s="272"/>
      <c r="C97" s="272"/>
      <c r="D97" s="272"/>
      <c r="E97" s="272"/>
      <c r="F97" s="272"/>
      <c r="G97" s="272"/>
      <c r="H97" s="272"/>
      <c r="I97" s="272"/>
      <c r="J97" s="272"/>
      <c r="K97" s="272"/>
    </row>
    <row r="98" spans="2:11" ht="12.75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12.75">
      <c r="B99" s="272"/>
      <c r="C99" s="272"/>
      <c r="D99" s="272"/>
      <c r="E99" s="272"/>
      <c r="F99" s="272"/>
      <c r="G99" s="272"/>
      <c r="H99" s="272"/>
      <c r="I99" s="272"/>
      <c r="J99" s="272"/>
      <c r="K99" s="272"/>
    </row>
    <row r="100" spans="2:11" ht="12.75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ht="12.75"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</row>
    <row r="102" spans="2:11" ht="12.75"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</row>
    <row r="103" spans="2:11" ht="12.75"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</row>
    <row r="104" spans="2:11" ht="12.75"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</row>
    <row r="105" spans="2:11" ht="12.75"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</row>
    <row r="106" spans="2:11" ht="12.75"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</row>
    <row r="107" spans="2:11" ht="12.75"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</row>
    <row r="108" spans="2:11" ht="12.75"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</row>
    <row r="109" spans="2:11" ht="12.75"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</row>
    <row r="110" spans="2:11" ht="12.75"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</row>
    <row r="111" spans="2:11" ht="12.75"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</row>
    <row r="112" spans="2:11" ht="12.75"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</row>
    <row r="113" spans="2:11" ht="12.75"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</row>
    <row r="114" spans="2:11" ht="12.75"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</row>
    <row r="115" spans="2:11" ht="12.75"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</row>
    <row r="116" spans="2:11" ht="12.75"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</row>
    <row r="117" spans="2:11" ht="12.75"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</row>
    <row r="118" spans="2:11" ht="12.75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12.75"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</row>
    <row r="120" spans="2:11" ht="12.75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ht="12.75"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</row>
    <row r="122" spans="2:11" ht="12.75"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</row>
    <row r="123" spans="2:11" ht="12.75"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</row>
    <row r="124" spans="2:11" ht="12.75"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</row>
    <row r="125" spans="2:11" ht="12.75"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</row>
    <row r="126" spans="2:11" ht="12.75"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</row>
    <row r="127" spans="2:11" ht="12.75"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</row>
  </sheetData>
  <mergeCells count="12">
    <mergeCell ref="L13:O13"/>
    <mergeCell ref="Q13:T13"/>
    <mergeCell ref="L41:O41"/>
    <mergeCell ref="Q41:T41"/>
    <mergeCell ref="B41:E41"/>
    <mergeCell ref="G41:J41"/>
    <mergeCell ref="B13:E13"/>
    <mergeCell ref="G13:J13"/>
    <mergeCell ref="M7:O7"/>
    <mergeCell ref="R7:T7"/>
    <mergeCell ref="C7:E7"/>
    <mergeCell ref="H7:J7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2009</oddHeader>
    <oddFooter>&amp;L58-59&amp;C&amp;"Helvetica,Standard" Eidg. Steuerverwaltung  -  Administration fédérale des contributions  -  Amministrazione federale delle contribuzioni</oddFooter>
  </headerFooter>
  <colBreaks count="1" manualBreakCount="1">
    <brk id="11" max="72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76">
    <pageSetUpPr fitToPage="1"/>
  </sheetPr>
  <dimension ref="A1:HJ1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258" customWidth="1"/>
    <col min="2" max="5" width="16.7109375" style="258" customWidth="1"/>
    <col min="6" max="6" width="2.7109375" style="258" customWidth="1"/>
    <col min="7" max="10" width="16.7109375" style="258" customWidth="1"/>
    <col min="11" max="11" width="2.7109375" style="258" customWidth="1"/>
    <col min="12" max="12" width="18.28125" style="258" customWidth="1"/>
    <col min="13" max="13" width="18.00390625" style="258" customWidth="1"/>
    <col min="14" max="14" width="17.8515625" style="258" customWidth="1"/>
    <col min="15" max="15" width="16.8515625" style="258" customWidth="1"/>
    <col min="16" max="16" width="2.7109375" style="258" customWidth="1"/>
    <col min="17" max="17" width="17.7109375" style="258" customWidth="1"/>
    <col min="18" max="18" width="16.8515625" style="258" customWidth="1"/>
    <col min="19" max="19" width="17.7109375" style="258" customWidth="1"/>
    <col min="20" max="20" width="16.8515625" style="258" customWidth="1"/>
    <col min="21" max="21" width="32.28125" style="258" customWidth="1"/>
    <col min="22" max="216" width="12.7109375" style="258" customWidth="1"/>
    <col min="217" max="16384" width="10.28125" style="258" customWidth="1"/>
  </cols>
  <sheetData>
    <row r="1" spans="1:16" ht="18.75" customHeight="1">
      <c r="A1" s="256" t="s">
        <v>223</v>
      </c>
      <c r="B1" s="256"/>
      <c r="C1" s="256"/>
      <c r="D1" s="256"/>
      <c r="E1" s="256"/>
      <c r="F1" s="256"/>
      <c r="G1" s="257"/>
      <c r="H1" s="257"/>
      <c r="I1" s="257"/>
      <c r="J1" s="257"/>
      <c r="K1" s="256"/>
      <c r="L1" s="256" t="str">
        <f>A1</f>
        <v>Aktiengesellschaften 1)</v>
      </c>
      <c r="P1" s="256"/>
    </row>
    <row r="2" spans="1:16" ht="18.75" customHeight="1">
      <c r="A2" s="256" t="s">
        <v>423</v>
      </c>
      <c r="B2" s="256"/>
      <c r="C2" s="256"/>
      <c r="D2" s="256"/>
      <c r="E2" s="256"/>
      <c r="F2" s="256"/>
      <c r="G2" s="257"/>
      <c r="H2" s="257"/>
      <c r="I2" s="257"/>
      <c r="J2" s="257"/>
      <c r="K2" s="256"/>
      <c r="L2" s="256" t="str">
        <f>A2</f>
        <v>Sociétés anonymes 1)</v>
      </c>
      <c r="P2" s="256"/>
    </row>
    <row r="3" spans="1:16" ht="18.75" customHeight="1">
      <c r="A3" s="443" t="s">
        <v>348</v>
      </c>
      <c r="B3" s="256"/>
      <c r="C3" s="256"/>
      <c r="D3" s="256"/>
      <c r="E3" s="256"/>
      <c r="F3" s="256"/>
      <c r="G3" s="257"/>
      <c r="H3" s="257"/>
      <c r="I3" s="257"/>
      <c r="J3" s="257"/>
      <c r="K3" s="256"/>
      <c r="L3" s="443" t="str">
        <f>A3</f>
        <v>Steuerbelastung durch Reingewinn- und Kapitalsteuern / Charge fiscale due aux impôts sur le bénéfice net et sur le capital</v>
      </c>
      <c r="P3" s="256"/>
    </row>
    <row r="4" spans="1:16" ht="18.75" customHeight="1">
      <c r="A4" s="443" t="s">
        <v>351</v>
      </c>
      <c r="B4" s="256"/>
      <c r="C4" s="256"/>
      <c r="D4" s="256"/>
      <c r="E4" s="256"/>
      <c r="F4" s="256"/>
      <c r="G4" s="257"/>
      <c r="H4" s="257"/>
      <c r="I4" s="257"/>
      <c r="J4" s="257"/>
      <c r="K4" s="256"/>
      <c r="L4" s="443" t="str">
        <f>A4</f>
        <v>Kapital und Reserven 2'000'000 Franken / Capital et réserves 2'000'000 francs</v>
      </c>
      <c r="P4" s="256"/>
    </row>
    <row r="5" spans="1:16" ht="18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P5" s="257"/>
    </row>
    <row r="6" spans="2:16" ht="18.75" customHeight="1" thickBot="1">
      <c r="B6" s="274"/>
      <c r="C6" s="257"/>
      <c r="D6" s="257"/>
      <c r="E6" s="257"/>
      <c r="F6" s="257"/>
      <c r="G6" s="274"/>
      <c r="H6" s="257"/>
      <c r="I6" s="257"/>
      <c r="J6" s="257"/>
      <c r="K6" s="257"/>
      <c r="P6" s="257"/>
    </row>
    <row r="7" spans="1:21" ht="18.75" customHeight="1">
      <c r="A7" s="259">
        <f>U7</f>
        <v>28</v>
      </c>
      <c r="B7" s="281" t="s">
        <v>224</v>
      </c>
      <c r="C7" s="669" t="s">
        <v>225</v>
      </c>
      <c r="D7" s="670"/>
      <c r="E7" s="671"/>
      <c r="F7" s="299"/>
      <c r="G7" s="281" t="s">
        <v>224</v>
      </c>
      <c r="H7" s="669" t="s">
        <v>225</v>
      </c>
      <c r="I7" s="670"/>
      <c r="J7" s="671"/>
      <c r="K7" s="299"/>
      <c r="L7" s="312" t="s">
        <v>132</v>
      </c>
      <c r="M7" s="669" t="s">
        <v>133</v>
      </c>
      <c r="N7" s="670"/>
      <c r="O7" s="671"/>
      <c r="P7" s="299"/>
      <c r="Q7" s="313" t="s">
        <v>132</v>
      </c>
      <c r="R7" s="669" t="s">
        <v>133</v>
      </c>
      <c r="S7" s="670"/>
      <c r="T7" s="671"/>
      <c r="U7" s="525">
        <v>28</v>
      </c>
    </row>
    <row r="8" spans="1:21" ht="18.75" customHeight="1">
      <c r="A8" s="261"/>
      <c r="B8" s="282" t="s">
        <v>226</v>
      </c>
      <c r="C8" s="289"/>
      <c r="D8" s="292"/>
      <c r="E8" s="283"/>
      <c r="F8" s="296"/>
      <c r="G8" s="282" t="s">
        <v>226</v>
      </c>
      <c r="H8" s="289"/>
      <c r="I8" s="292"/>
      <c r="J8" s="283"/>
      <c r="K8" s="296"/>
      <c r="L8" s="314" t="s">
        <v>134</v>
      </c>
      <c r="M8" s="316"/>
      <c r="N8" s="316"/>
      <c r="O8" s="307"/>
      <c r="P8" s="296"/>
      <c r="Q8" s="314" t="s">
        <v>134</v>
      </c>
      <c r="R8" s="321"/>
      <c r="S8" s="321"/>
      <c r="T8" s="322"/>
      <c r="U8" s="303"/>
    </row>
    <row r="9" spans="2:21" ht="18.75" customHeight="1">
      <c r="B9" s="284" t="s">
        <v>227</v>
      </c>
      <c r="C9" s="290" t="s">
        <v>228</v>
      </c>
      <c r="D9" s="293"/>
      <c r="E9" s="285"/>
      <c r="F9" s="297"/>
      <c r="G9" s="284" t="s">
        <v>227</v>
      </c>
      <c r="H9" s="290" t="s">
        <v>228</v>
      </c>
      <c r="I9" s="293"/>
      <c r="J9" s="285"/>
      <c r="K9" s="297"/>
      <c r="L9" s="314" t="s">
        <v>135</v>
      </c>
      <c r="M9" s="317" t="s">
        <v>136</v>
      </c>
      <c r="N9" s="317"/>
      <c r="O9" s="286"/>
      <c r="P9" s="297"/>
      <c r="Q9" s="314" t="s">
        <v>135</v>
      </c>
      <c r="R9" s="317" t="s">
        <v>136</v>
      </c>
      <c r="S9" s="317"/>
      <c r="T9" s="302"/>
      <c r="U9" s="303"/>
    </row>
    <row r="10" spans="1:20" ht="18.75" customHeight="1">
      <c r="A10" s="260"/>
      <c r="B10" s="284" t="s">
        <v>229</v>
      </c>
      <c r="C10" s="290" t="s">
        <v>230</v>
      </c>
      <c r="D10" s="294" t="s">
        <v>13</v>
      </c>
      <c r="E10" s="302" t="s">
        <v>231</v>
      </c>
      <c r="F10" s="298"/>
      <c r="G10" s="284" t="s">
        <v>229</v>
      </c>
      <c r="H10" s="290" t="s">
        <v>230</v>
      </c>
      <c r="I10" s="294" t="s">
        <v>13</v>
      </c>
      <c r="J10" s="286" t="s">
        <v>231</v>
      </c>
      <c r="K10" s="297"/>
      <c r="L10" s="314" t="s">
        <v>138</v>
      </c>
      <c r="M10" s="317" t="s">
        <v>139</v>
      </c>
      <c r="N10" s="317" t="s">
        <v>14</v>
      </c>
      <c r="O10" s="302" t="s">
        <v>231</v>
      </c>
      <c r="P10" s="298"/>
      <c r="Q10" s="314" t="s">
        <v>138</v>
      </c>
      <c r="R10" s="317" t="s">
        <v>139</v>
      </c>
      <c r="S10" s="317" t="s">
        <v>14</v>
      </c>
      <c r="T10" s="302" t="s">
        <v>231</v>
      </c>
    </row>
    <row r="11" spans="1:21" ht="18.75" customHeight="1" thickBot="1">
      <c r="A11" s="261"/>
      <c r="B11" s="287" t="s">
        <v>232</v>
      </c>
      <c r="C11" s="291" t="s">
        <v>233</v>
      </c>
      <c r="D11" s="295"/>
      <c r="E11" s="288"/>
      <c r="F11" s="297"/>
      <c r="G11" s="287" t="s">
        <v>232</v>
      </c>
      <c r="H11" s="291" t="s">
        <v>233</v>
      </c>
      <c r="I11" s="295"/>
      <c r="J11" s="288"/>
      <c r="K11" s="297"/>
      <c r="L11" s="315" t="s">
        <v>140</v>
      </c>
      <c r="M11" s="318" t="s">
        <v>141</v>
      </c>
      <c r="N11" s="319"/>
      <c r="O11" s="311"/>
      <c r="P11" s="297"/>
      <c r="Q11" s="315" t="s">
        <v>140</v>
      </c>
      <c r="R11" s="318" t="s">
        <v>141</v>
      </c>
      <c r="S11" s="319"/>
      <c r="T11" s="323"/>
      <c r="U11" s="305"/>
    </row>
    <row r="12" spans="1:21" ht="18.75" customHeight="1">
      <c r="A12" s="260" t="s">
        <v>10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304" t="s">
        <v>137</v>
      </c>
    </row>
    <row r="13" spans="1:21" ht="18.75" customHeight="1">
      <c r="A13" s="261"/>
      <c r="B13" s="661" t="s">
        <v>269</v>
      </c>
      <c r="C13" s="662"/>
      <c r="D13" s="662"/>
      <c r="E13" s="663"/>
      <c r="F13" s="300"/>
      <c r="G13" s="661" t="s">
        <v>270</v>
      </c>
      <c r="H13" s="662"/>
      <c r="I13" s="662"/>
      <c r="J13" s="663"/>
      <c r="K13" s="300"/>
      <c r="L13" s="661" t="s">
        <v>273</v>
      </c>
      <c r="M13" s="662"/>
      <c r="N13" s="662"/>
      <c r="O13" s="663"/>
      <c r="P13" s="300"/>
      <c r="Q13" s="661" t="s">
        <v>274</v>
      </c>
      <c r="R13" s="662"/>
      <c r="S13" s="662"/>
      <c r="T13" s="663"/>
      <c r="U13" s="303"/>
    </row>
    <row r="14" spans="1:21" ht="18.75" customHeight="1">
      <c r="A14" s="275" t="s">
        <v>39</v>
      </c>
      <c r="B14" s="456">
        <v>60400</v>
      </c>
      <c r="C14" s="456">
        <v>14534</v>
      </c>
      <c r="D14" s="456">
        <v>5134</v>
      </c>
      <c r="E14" s="456">
        <f aca="true" t="shared" si="0" ref="E14:E39">C14+D14</f>
        <v>19668</v>
      </c>
      <c r="F14" s="456"/>
      <c r="G14" s="456">
        <v>123400</v>
      </c>
      <c r="H14" s="456">
        <v>26102</v>
      </c>
      <c r="I14" s="456">
        <v>10489</v>
      </c>
      <c r="J14" s="456">
        <f aca="true" t="shared" si="1" ref="J14:J39">H14+I14</f>
        <v>36591</v>
      </c>
      <c r="K14" s="456"/>
      <c r="L14" s="456">
        <v>186500</v>
      </c>
      <c r="M14" s="456">
        <v>37689</v>
      </c>
      <c r="N14" s="456">
        <v>15852</v>
      </c>
      <c r="O14" s="456">
        <v>53541</v>
      </c>
      <c r="P14" s="456">
        <v>0</v>
      </c>
      <c r="Q14" s="456">
        <v>249500</v>
      </c>
      <c r="R14" s="456">
        <v>49257</v>
      </c>
      <c r="S14" s="456">
        <v>21207</v>
      </c>
      <c r="T14" s="456">
        <v>70464</v>
      </c>
      <c r="U14" s="306" t="s">
        <v>204</v>
      </c>
    </row>
    <row r="15" spans="1:21" ht="18.75" customHeight="1">
      <c r="A15" s="276" t="s">
        <v>40</v>
      </c>
      <c r="B15" s="457">
        <v>63200</v>
      </c>
      <c r="C15" s="457">
        <v>11364.85</v>
      </c>
      <c r="D15" s="457">
        <v>5372</v>
      </c>
      <c r="E15" s="456">
        <f t="shared" si="0"/>
        <v>16736.85</v>
      </c>
      <c r="F15" s="456"/>
      <c r="G15" s="457">
        <v>125900</v>
      </c>
      <c r="H15" s="457">
        <v>23352.9</v>
      </c>
      <c r="I15" s="457">
        <v>10701.5</v>
      </c>
      <c r="J15" s="456">
        <f t="shared" si="1"/>
        <v>34054.4</v>
      </c>
      <c r="K15" s="456"/>
      <c r="L15" s="456">
        <v>188600</v>
      </c>
      <c r="M15" s="456">
        <v>35340.95</v>
      </c>
      <c r="N15" s="456">
        <v>16031</v>
      </c>
      <c r="O15" s="456">
        <v>51371.95</v>
      </c>
      <c r="P15" s="456">
        <v>0</v>
      </c>
      <c r="Q15" s="456">
        <v>251300</v>
      </c>
      <c r="R15" s="456">
        <v>47329</v>
      </c>
      <c r="S15" s="456">
        <v>21360.5</v>
      </c>
      <c r="T15" s="456">
        <v>68689.5</v>
      </c>
      <c r="U15" s="306" t="s">
        <v>205</v>
      </c>
    </row>
    <row r="16" spans="1:21" ht="18.75" customHeight="1">
      <c r="A16" s="276" t="s">
        <v>41</v>
      </c>
      <c r="B16" s="457">
        <v>59600</v>
      </c>
      <c r="C16" s="457">
        <v>15344</v>
      </c>
      <c r="D16" s="457">
        <v>5066</v>
      </c>
      <c r="E16" s="456">
        <f t="shared" si="0"/>
        <v>20410</v>
      </c>
      <c r="F16" s="456"/>
      <c r="G16" s="457">
        <v>124900</v>
      </c>
      <c r="H16" s="457">
        <v>24486</v>
      </c>
      <c r="I16" s="457">
        <v>10616.5</v>
      </c>
      <c r="J16" s="456">
        <f t="shared" si="1"/>
        <v>35102.5</v>
      </c>
      <c r="K16" s="456"/>
      <c r="L16" s="456">
        <v>190200</v>
      </c>
      <c r="M16" s="456">
        <v>33628</v>
      </c>
      <c r="N16" s="456">
        <v>16167</v>
      </c>
      <c r="O16" s="456">
        <v>49795</v>
      </c>
      <c r="P16" s="456">
        <v>0</v>
      </c>
      <c r="Q16" s="456">
        <v>255500</v>
      </c>
      <c r="R16" s="456">
        <v>42770</v>
      </c>
      <c r="S16" s="456">
        <v>21717.5</v>
      </c>
      <c r="T16" s="456">
        <v>64487.5</v>
      </c>
      <c r="U16" s="306" t="s">
        <v>206</v>
      </c>
    </row>
    <row r="17" spans="1:21" ht="18.75" customHeight="1">
      <c r="A17" s="276" t="s">
        <v>42</v>
      </c>
      <c r="B17" s="457">
        <v>67300</v>
      </c>
      <c r="C17" s="457">
        <v>6974.1089999999995</v>
      </c>
      <c r="D17" s="457">
        <v>5720.5</v>
      </c>
      <c r="E17" s="456">
        <f t="shared" si="0"/>
        <v>12694.609</v>
      </c>
      <c r="F17" s="456"/>
      <c r="G17" s="457">
        <v>134600</v>
      </c>
      <c r="H17" s="457">
        <v>13928.217999999999</v>
      </c>
      <c r="I17" s="457">
        <v>11441</v>
      </c>
      <c r="J17" s="456">
        <f t="shared" si="1"/>
        <v>25369.218</v>
      </c>
      <c r="K17" s="456"/>
      <c r="L17" s="456">
        <v>201900</v>
      </c>
      <c r="M17" s="456">
        <v>20882.326999999997</v>
      </c>
      <c r="N17" s="456">
        <v>17161.5</v>
      </c>
      <c r="O17" s="456">
        <v>38043.827</v>
      </c>
      <c r="P17" s="456">
        <v>0</v>
      </c>
      <c r="Q17" s="456">
        <v>269300</v>
      </c>
      <c r="R17" s="456">
        <v>27846.769</v>
      </c>
      <c r="S17" s="456">
        <v>22890.5</v>
      </c>
      <c r="T17" s="456">
        <v>50737.269</v>
      </c>
      <c r="U17" s="306" t="s">
        <v>42</v>
      </c>
    </row>
    <row r="18" spans="1:21" ht="18.75" customHeight="1">
      <c r="A18" s="276" t="s">
        <v>43</v>
      </c>
      <c r="B18" s="457">
        <v>63700</v>
      </c>
      <c r="C18" s="457">
        <v>10848.65</v>
      </c>
      <c r="D18" s="457">
        <v>5414.5</v>
      </c>
      <c r="E18" s="456">
        <f t="shared" si="0"/>
        <v>16263.150000000001</v>
      </c>
      <c r="F18" s="456"/>
      <c r="G18" s="457">
        <v>128700</v>
      </c>
      <c r="H18" s="457">
        <v>20416.65</v>
      </c>
      <c r="I18" s="457">
        <v>10939.5</v>
      </c>
      <c r="J18" s="456">
        <f t="shared" si="1"/>
        <v>31356.15</v>
      </c>
      <c r="K18" s="456"/>
      <c r="L18" s="456">
        <v>193600</v>
      </c>
      <c r="M18" s="456">
        <v>29969.9</v>
      </c>
      <c r="N18" s="456">
        <v>16456</v>
      </c>
      <c r="O18" s="456">
        <v>46425.9</v>
      </c>
      <c r="P18" s="456">
        <v>0</v>
      </c>
      <c r="Q18" s="456">
        <v>258500</v>
      </c>
      <c r="R18" s="456">
        <v>39523.2</v>
      </c>
      <c r="S18" s="456">
        <v>21972.5</v>
      </c>
      <c r="T18" s="456">
        <v>61495.7</v>
      </c>
      <c r="U18" s="306" t="s">
        <v>43</v>
      </c>
    </row>
    <row r="19" spans="1:21" ht="18.75" customHeight="1">
      <c r="A19" s="276" t="s">
        <v>183</v>
      </c>
      <c r="B19" s="457">
        <v>66376</v>
      </c>
      <c r="C19" s="457">
        <v>7982</v>
      </c>
      <c r="D19" s="457">
        <v>5642</v>
      </c>
      <c r="E19" s="456">
        <f t="shared" si="0"/>
        <v>13624</v>
      </c>
      <c r="F19" s="456"/>
      <c r="G19" s="457">
        <v>136244</v>
      </c>
      <c r="H19" s="457">
        <v>12174.65</v>
      </c>
      <c r="I19" s="457">
        <v>11581</v>
      </c>
      <c r="J19" s="456">
        <f t="shared" si="1"/>
        <v>23755.65</v>
      </c>
      <c r="K19" s="456"/>
      <c r="L19" s="456">
        <v>206113</v>
      </c>
      <c r="M19" s="456">
        <v>16366.8</v>
      </c>
      <c r="N19" s="456">
        <v>17520</v>
      </c>
      <c r="O19" s="456">
        <v>33886.8</v>
      </c>
      <c r="P19" s="456">
        <v>0</v>
      </c>
      <c r="Q19" s="456">
        <v>275983</v>
      </c>
      <c r="R19" s="456">
        <v>20559</v>
      </c>
      <c r="S19" s="456">
        <v>23459</v>
      </c>
      <c r="T19" s="456">
        <v>44018</v>
      </c>
      <c r="U19" s="306" t="s">
        <v>183</v>
      </c>
    </row>
    <row r="20" spans="1:21" ht="18.75" customHeight="1">
      <c r="A20" s="276" t="s">
        <v>184</v>
      </c>
      <c r="B20" s="457">
        <v>66384</v>
      </c>
      <c r="C20" s="457">
        <v>7975</v>
      </c>
      <c r="D20" s="457">
        <v>5643</v>
      </c>
      <c r="E20" s="456">
        <f t="shared" si="0"/>
        <v>13618</v>
      </c>
      <c r="F20" s="456"/>
      <c r="G20" s="457">
        <v>134468</v>
      </c>
      <c r="H20" s="457">
        <v>14102</v>
      </c>
      <c r="I20" s="457">
        <v>11430</v>
      </c>
      <c r="J20" s="456">
        <f t="shared" si="1"/>
        <v>25532</v>
      </c>
      <c r="K20" s="456"/>
      <c r="L20" s="456">
        <v>202553</v>
      </c>
      <c r="M20" s="456">
        <v>20230</v>
      </c>
      <c r="N20" s="456">
        <v>17217</v>
      </c>
      <c r="O20" s="456">
        <v>37447</v>
      </c>
      <c r="P20" s="456">
        <v>0</v>
      </c>
      <c r="Q20" s="456">
        <v>270639</v>
      </c>
      <c r="R20" s="456">
        <v>26358</v>
      </c>
      <c r="S20" s="456">
        <v>23004</v>
      </c>
      <c r="T20" s="456">
        <v>49362</v>
      </c>
      <c r="U20" s="306" t="s">
        <v>184</v>
      </c>
    </row>
    <row r="21" spans="1:21" ht="18.75" customHeight="1">
      <c r="A21" s="276" t="s">
        <v>185</v>
      </c>
      <c r="B21" s="457">
        <v>62500</v>
      </c>
      <c r="C21" s="457">
        <v>12224</v>
      </c>
      <c r="D21" s="457">
        <v>5312</v>
      </c>
      <c r="E21" s="456">
        <f t="shared" si="0"/>
        <v>17536</v>
      </c>
      <c r="F21" s="456"/>
      <c r="G21" s="457">
        <v>129200</v>
      </c>
      <c r="H21" s="457">
        <v>19848</v>
      </c>
      <c r="I21" s="457">
        <v>10982</v>
      </c>
      <c r="J21" s="456">
        <f t="shared" si="1"/>
        <v>30830</v>
      </c>
      <c r="K21" s="456"/>
      <c r="L21" s="456">
        <v>195900</v>
      </c>
      <c r="M21" s="456">
        <v>27471</v>
      </c>
      <c r="N21" s="456">
        <v>16651</v>
      </c>
      <c r="O21" s="456">
        <v>44122</v>
      </c>
      <c r="P21" s="456">
        <v>0</v>
      </c>
      <c r="Q21" s="456">
        <v>262600</v>
      </c>
      <c r="R21" s="456">
        <v>35095</v>
      </c>
      <c r="S21" s="456">
        <v>22321</v>
      </c>
      <c r="T21" s="456">
        <v>57416</v>
      </c>
      <c r="U21" s="306" t="s">
        <v>207</v>
      </c>
    </row>
    <row r="22" spans="1:21" ht="18.75" customHeight="1">
      <c r="A22" s="276" t="s">
        <v>186</v>
      </c>
      <c r="B22" s="457">
        <v>68500</v>
      </c>
      <c r="C22" s="457">
        <v>5678</v>
      </c>
      <c r="D22" s="457">
        <v>5822.5</v>
      </c>
      <c r="E22" s="456">
        <f t="shared" si="0"/>
        <v>11500.5</v>
      </c>
      <c r="F22" s="456"/>
      <c r="G22" s="457">
        <v>137000</v>
      </c>
      <c r="H22" s="457">
        <v>11383</v>
      </c>
      <c r="I22" s="457">
        <v>11645</v>
      </c>
      <c r="J22" s="456">
        <f t="shared" si="1"/>
        <v>23028</v>
      </c>
      <c r="K22" s="456"/>
      <c r="L22" s="456">
        <v>204400</v>
      </c>
      <c r="M22" s="456">
        <v>18290</v>
      </c>
      <c r="N22" s="456">
        <v>17374</v>
      </c>
      <c r="O22" s="456">
        <v>35664</v>
      </c>
      <c r="P22" s="456">
        <v>0</v>
      </c>
      <c r="Q22" s="456">
        <v>271700</v>
      </c>
      <c r="R22" s="456">
        <v>25187</v>
      </c>
      <c r="S22" s="456">
        <v>23094.5</v>
      </c>
      <c r="T22" s="456">
        <v>48281.5</v>
      </c>
      <c r="U22" s="306" t="s">
        <v>208</v>
      </c>
    </row>
    <row r="23" spans="1:21" ht="18.75" customHeight="1">
      <c r="A23" s="276" t="s">
        <v>187</v>
      </c>
      <c r="B23" s="457">
        <v>57300</v>
      </c>
      <c r="C23" s="457">
        <v>17849.7</v>
      </c>
      <c r="D23" s="457">
        <v>4870.5</v>
      </c>
      <c r="E23" s="456">
        <f t="shared" si="0"/>
        <v>22720.199999999997</v>
      </c>
      <c r="F23" s="456"/>
      <c r="G23" s="457">
        <v>120200</v>
      </c>
      <c r="H23" s="457">
        <v>29630.85</v>
      </c>
      <c r="I23" s="457">
        <v>10217</v>
      </c>
      <c r="J23" s="456">
        <f t="shared" si="1"/>
        <v>39847.85</v>
      </c>
      <c r="K23" s="456"/>
      <c r="L23" s="456">
        <v>183100</v>
      </c>
      <c r="M23" s="456">
        <v>41412.05</v>
      </c>
      <c r="N23" s="456">
        <v>15563.5</v>
      </c>
      <c r="O23" s="456">
        <v>56975.55</v>
      </c>
      <c r="P23" s="456">
        <v>0</v>
      </c>
      <c r="Q23" s="456">
        <v>245900</v>
      </c>
      <c r="R23" s="456">
        <v>53174.45</v>
      </c>
      <c r="S23" s="456">
        <v>20901.5</v>
      </c>
      <c r="T23" s="456">
        <v>74075.95</v>
      </c>
      <c r="U23" s="306" t="s">
        <v>209</v>
      </c>
    </row>
    <row r="24" spans="1:21" ht="18.75" customHeight="1">
      <c r="A24" s="276" t="s">
        <v>188</v>
      </c>
      <c r="B24" s="457">
        <v>63600</v>
      </c>
      <c r="C24" s="457">
        <v>10994</v>
      </c>
      <c r="D24" s="457">
        <v>5406</v>
      </c>
      <c r="E24" s="456">
        <f t="shared" si="0"/>
        <v>16400</v>
      </c>
      <c r="F24" s="456"/>
      <c r="G24" s="457">
        <v>128100</v>
      </c>
      <c r="H24" s="457">
        <v>20996.7</v>
      </c>
      <c r="I24" s="457">
        <v>10888.5</v>
      </c>
      <c r="J24" s="456">
        <f t="shared" si="1"/>
        <v>31885.2</v>
      </c>
      <c r="K24" s="456"/>
      <c r="L24" s="456">
        <v>190000</v>
      </c>
      <c r="M24" s="456">
        <v>33810</v>
      </c>
      <c r="N24" s="456">
        <v>16150</v>
      </c>
      <c r="O24" s="456">
        <v>49960</v>
      </c>
      <c r="P24" s="456">
        <v>0</v>
      </c>
      <c r="Q24" s="456">
        <v>251900</v>
      </c>
      <c r="R24" s="456">
        <v>46623.3</v>
      </c>
      <c r="S24" s="456">
        <v>21411.5</v>
      </c>
      <c r="T24" s="456">
        <v>68034.8</v>
      </c>
      <c r="U24" s="306" t="s">
        <v>450</v>
      </c>
    </row>
    <row r="25" spans="1:21" ht="18.75" customHeight="1">
      <c r="A25" s="276" t="s">
        <v>189</v>
      </c>
      <c r="B25" s="457">
        <v>57200</v>
      </c>
      <c r="C25" s="457">
        <v>17936</v>
      </c>
      <c r="D25" s="457">
        <v>4862</v>
      </c>
      <c r="E25" s="456">
        <f t="shared" si="0"/>
        <v>22798</v>
      </c>
      <c r="F25" s="456"/>
      <c r="G25" s="457">
        <v>119100</v>
      </c>
      <c r="H25" s="457">
        <v>30747</v>
      </c>
      <c r="I25" s="457">
        <v>10123.5</v>
      </c>
      <c r="J25" s="456">
        <f t="shared" si="1"/>
        <v>40870.5</v>
      </c>
      <c r="K25" s="456"/>
      <c r="L25" s="456">
        <v>177200</v>
      </c>
      <c r="M25" s="456">
        <v>47712</v>
      </c>
      <c r="N25" s="456">
        <v>15062</v>
      </c>
      <c r="O25" s="456">
        <v>62774</v>
      </c>
      <c r="P25" s="456">
        <v>0</v>
      </c>
      <c r="Q25" s="456">
        <v>237200</v>
      </c>
      <c r="R25" s="456">
        <v>62684</v>
      </c>
      <c r="S25" s="456">
        <v>20162</v>
      </c>
      <c r="T25" s="456">
        <v>82846</v>
      </c>
      <c r="U25" s="306" t="s">
        <v>211</v>
      </c>
    </row>
    <row r="26" spans="1:21" ht="18.75" customHeight="1">
      <c r="A26" s="276" t="s">
        <v>190</v>
      </c>
      <c r="B26" s="457">
        <v>59200</v>
      </c>
      <c r="C26" s="457">
        <v>15789.6</v>
      </c>
      <c r="D26" s="457">
        <v>5032</v>
      </c>
      <c r="E26" s="456">
        <f t="shared" si="0"/>
        <v>20821.6</v>
      </c>
      <c r="F26" s="456"/>
      <c r="G26" s="457">
        <v>124700</v>
      </c>
      <c r="H26" s="457">
        <v>24747.2</v>
      </c>
      <c r="I26" s="457">
        <v>10599.5</v>
      </c>
      <c r="J26" s="456">
        <f t="shared" si="1"/>
        <v>35346.7</v>
      </c>
      <c r="K26" s="456"/>
      <c r="L26" s="456">
        <v>188100</v>
      </c>
      <c r="M26" s="456">
        <v>35905.6</v>
      </c>
      <c r="N26" s="456">
        <v>15988.5</v>
      </c>
      <c r="O26" s="456">
        <v>51894.1</v>
      </c>
      <c r="P26" s="456">
        <v>0</v>
      </c>
      <c r="Q26" s="456">
        <v>251500</v>
      </c>
      <c r="R26" s="456">
        <v>47064</v>
      </c>
      <c r="S26" s="456">
        <v>21377.5</v>
      </c>
      <c r="T26" s="456">
        <v>68441.5</v>
      </c>
      <c r="U26" s="306" t="s">
        <v>190</v>
      </c>
    </row>
    <row r="27" spans="1:21" ht="18.75" customHeight="1">
      <c r="A27" s="276" t="s">
        <v>191</v>
      </c>
      <c r="B27" s="457">
        <v>63700</v>
      </c>
      <c r="C27" s="457">
        <v>10889</v>
      </c>
      <c r="D27" s="457">
        <v>5415</v>
      </c>
      <c r="E27" s="456">
        <f t="shared" si="0"/>
        <v>16304</v>
      </c>
      <c r="F27" s="456"/>
      <c r="G27" s="457">
        <v>130900</v>
      </c>
      <c r="H27" s="457">
        <v>17945</v>
      </c>
      <c r="I27" s="457">
        <v>11127</v>
      </c>
      <c r="J27" s="456">
        <f t="shared" si="1"/>
        <v>29072</v>
      </c>
      <c r="K27" s="456"/>
      <c r="L27" s="456">
        <v>198100</v>
      </c>
      <c r="M27" s="456">
        <v>25001</v>
      </c>
      <c r="N27" s="456">
        <v>16839</v>
      </c>
      <c r="O27" s="456">
        <v>41840</v>
      </c>
      <c r="P27" s="456">
        <v>0</v>
      </c>
      <c r="Q27" s="456">
        <v>265400</v>
      </c>
      <c r="R27" s="456">
        <v>32067</v>
      </c>
      <c r="S27" s="456">
        <v>22559</v>
      </c>
      <c r="T27" s="456">
        <v>54626</v>
      </c>
      <c r="U27" s="306" t="s">
        <v>451</v>
      </c>
    </row>
    <row r="28" spans="1:21" ht="18.75" customHeight="1">
      <c r="A28" s="276" t="s">
        <v>192</v>
      </c>
      <c r="B28" s="457">
        <v>68600</v>
      </c>
      <c r="C28" s="457">
        <v>5516</v>
      </c>
      <c r="D28" s="457">
        <v>5831</v>
      </c>
      <c r="E28" s="456">
        <f t="shared" si="0"/>
        <v>11347</v>
      </c>
      <c r="F28" s="456"/>
      <c r="G28" s="457">
        <v>138500</v>
      </c>
      <c r="H28" s="457">
        <v>9710</v>
      </c>
      <c r="I28" s="457">
        <v>11772.5</v>
      </c>
      <c r="J28" s="456">
        <f t="shared" si="1"/>
        <v>21482.5</v>
      </c>
      <c r="K28" s="456"/>
      <c r="L28" s="456">
        <v>208400</v>
      </c>
      <c r="M28" s="456">
        <v>13904</v>
      </c>
      <c r="N28" s="456">
        <v>17714</v>
      </c>
      <c r="O28" s="456">
        <v>31618</v>
      </c>
      <c r="P28" s="456">
        <v>0</v>
      </c>
      <c r="Q28" s="456">
        <v>278200</v>
      </c>
      <c r="R28" s="456">
        <v>18092</v>
      </c>
      <c r="S28" s="456">
        <v>23647</v>
      </c>
      <c r="T28" s="456">
        <v>41739</v>
      </c>
      <c r="U28" s="306" t="s">
        <v>213</v>
      </c>
    </row>
    <row r="29" spans="1:21" ht="18.75" customHeight="1">
      <c r="A29" s="276" t="s">
        <v>193</v>
      </c>
      <c r="B29" s="457">
        <v>68700</v>
      </c>
      <c r="C29" s="457">
        <v>5496</v>
      </c>
      <c r="D29" s="457">
        <v>5839.5</v>
      </c>
      <c r="E29" s="456">
        <f t="shared" si="0"/>
        <v>11335.5</v>
      </c>
      <c r="F29" s="456"/>
      <c r="G29" s="457">
        <v>137300</v>
      </c>
      <c r="H29" s="457">
        <v>10984</v>
      </c>
      <c r="I29" s="457">
        <v>11670.5</v>
      </c>
      <c r="J29" s="456">
        <f t="shared" si="1"/>
        <v>22654.5</v>
      </c>
      <c r="K29" s="456"/>
      <c r="L29" s="456">
        <v>206000</v>
      </c>
      <c r="M29" s="456">
        <v>16480</v>
      </c>
      <c r="N29" s="456">
        <v>17510</v>
      </c>
      <c r="O29" s="456">
        <v>33990</v>
      </c>
      <c r="P29" s="456">
        <v>0</v>
      </c>
      <c r="Q29" s="456">
        <v>274700</v>
      </c>
      <c r="R29" s="456">
        <v>21976</v>
      </c>
      <c r="S29" s="456">
        <v>23349.5</v>
      </c>
      <c r="T29" s="456">
        <v>45325.5</v>
      </c>
      <c r="U29" s="306" t="s">
        <v>452</v>
      </c>
    </row>
    <row r="30" spans="1:21" ht="18.75" customHeight="1">
      <c r="A30" s="276" t="s">
        <v>129</v>
      </c>
      <c r="B30" s="457">
        <v>65500</v>
      </c>
      <c r="C30" s="457">
        <v>8997</v>
      </c>
      <c r="D30" s="457">
        <v>5567.5</v>
      </c>
      <c r="E30" s="456">
        <f t="shared" si="0"/>
        <v>14564.5</v>
      </c>
      <c r="F30" s="456"/>
      <c r="G30" s="457">
        <v>131900</v>
      </c>
      <c r="H30" s="457">
        <v>16841</v>
      </c>
      <c r="I30" s="457">
        <v>11211.5</v>
      </c>
      <c r="J30" s="456">
        <f t="shared" si="1"/>
        <v>28052.5</v>
      </c>
      <c r="K30" s="456"/>
      <c r="L30" s="456">
        <v>198400</v>
      </c>
      <c r="M30" s="456">
        <v>24696</v>
      </c>
      <c r="N30" s="456">
        <v>16864</v>
      </c>
      <c r="O30" s="456">
        <v>41560</v>
      </c>
      <c r="P30" s="456">
        <v>0</v>
      </c>
      <c r="Q30" s="456">
        <v>264900</v>
      </c>
      <c r="R30" s="456">
        <v>32551</v>
      </c>
      <c r="S30" s="456">
        <v>22516.5</v>
      </c>
      <c r="T30" s="456">
        <v>55067.5</v>
      </c>
      <c r="U30" s="306" t="s">
        <v>214</v>
      </c>
    </row>
    <row r="31" spans="1:21" ht="18.75" customHeight="1">
      <c r="A31" s="276" t="s">
        <v>195</v>
      </c>
      <c r="B31" s="457">
        <v>57800</v>
      </c>
      <c r="C31" s="457">
        <v>17268.975</v>
      </c>
      <c r="D31" s="457">
        <v>4913</v>
      </c>
      <c r="E31" s="456">
        <f t="shared" si="0"/>
        <v>22181.975</v>
      </c>
      <c r="F31" s="456"/>
      <c r="G31" s="457">
        <v>121900</v>
      </c>
      <c r="H31" s="457">
        <v>27776.295000000002</v>
      </c>
      <c r="I31" s="457">
        <v>10361.5</v>
      </c>
      <c r="J31" s="456">
        <f t="shared" si="1"/>
        <v>38137.795</v>
      </c>
      <c r="K31" s="456"/>
      <c r="L31" s="456">
        <v>186800</v>
      </c>
      <c r="M31" s="456">
        <v>37384.74</v>
      </c>
      <c r="N31" s="456">
        <v>15878</v>
      </c>
      <c r="O31" s="456">
        <v>53262.74</v>
      </c>
      <c r="P31" s="456">
        <v>0</v>
      </c>
      <c r="Q31" s="456">
        <v>251600</v>
      </c>
      <c r="R31" s="456">
        <v>46978.38</v>
      </c>
      <c r="S31" s="456">
        <v>21386</v>
      </c>
      <c r="T31" s="456">
        <v>68364.38</v>
      </c>
      <c r="U31" s="306" t="s">
        <v>215</v>
      </c>
    </row>
    <row r="32" spans="1:21" ht="18.75" customHeight="1">
      <c r="A32" s="276" t="s">
        <v>196</v>
      </c>
      <c r="B32" s="457">
        <v>67092</v>
      </c>
      <c r="C32" s="457">
        <v>7205</v>
      </c>
      <c r="D32" s="457">
        <v>5703</v>
      </c>
      <c r="E32" s="456">
        <f t="shared" si="0"/>
        <v>12908</v>
      </c>
      <c r="F32" s="456"/>
      <c r="G32" s="457">
        <v>134183</v>
      </c>
      <c r="H32" s="457">
        <v>14411</v>
      </c>
      <c r="I32" s="457">
        <v>11406</v>
      </c>
      <c r="J32" s="456">
        <f t="shared" si="1"/>
        <v>25817</v>
      </c>
      <c r="K32" s="456"/>
      <c r="L32" s="456">
        <v>199065</v>
      </c>
      <c r="M32" s="456">
        <v>24014</v>
      </c>
      <c r="N32" s="456">
        <v>16921</v>
      </c>
      <c r="O32" s="456">
        <v>40935</v>
      </c>
      <c r="P32" s="456">
        <v>0</v>
      </c>
      <c r="Q32" s="456">
        <v>263265</v>
      </c>
      <c r="R32" s="456">
        <v>34357</v>
      </c>
      <c r="S32" s="456">
        <v>22378</v>
      </c>
      <c r="T32" s="456">
        <v>56735</v>
      </c>
      <c r="U32" s="306" t="s">
        <v>196</v>
      </c>
    </row>
    <row r="33" spans="1:21" ht="18.75" customHeight="1">
      <c r="A33" s="276" t="s">
        <v>70</v>
      </c>
      <c r="B33" s="457">
        <v>66524.75</v>
      </c>
      <c r="C33" s="457">
        <v>7820.65</v>
      </c>
      <c r="D33" s="457">
        <v>5654.6</v>
      </c>
      <c r="E33" s="456">
        <f t="shared" si="0"/>
        <v>13475.25</v>
      </c>
      <c r="F33" s="456"/>
      <c r="G33" s="457">
        <v>133049.5</v>
      </c>
      <c r="H33" s="457">
        <v>15641.3</v>
      </c>
      <c r="I33" s="457">
        <v>11309.2</v>
      </c>
      <c r="J33" s="456">
        <f t="shared" si="1"/>
        <v>26950.5</v>
      </c>
      <c r="K33" s="456"/>
      <c r="L33" s="456">
        <v>199574.25</v>
      </c>
      <c r="M33" s="456">
        <v>23461.95</v>
      </c>
      <c r="N33" s="456">
        <v>16963.8</v>
      </c>
      <c r="O33" s="456">
        <v>40425.75</v>
      </c>
      <c r="P33" s="456">
        <v>0</v>
      </c>
      <c r="Q33" s="456">
        <v>266099</v>
      </c>
      <c r="R33" s="456">
        <v>31282.6</v>
      </c>
      <c r="S33" s="456">
        <v>22618.4</v>
      </c>
      <c r="T33" s="456">
        <v>53901</v>
      </c>
      <c r="U33" s="306" t="s">
        <v>70</v>
      </c>
    </row>
    <row r="34" spans="1:21" ht="18.75" customHeight="1">
      <c r="A34" s="276" t="s">
        <v>197</v>
      </c>
      <c r="B34" s="457">
        <v>58700</v>
      </c>
      <c r="C34" s="457">
        <v>16317.5</v>
      </c>
      <c r="D34" s="457">
        <v>4989.5</v>
      </c>
      <c r="E34" s="456">
        <f t="shared" si="0"/>
        <v>21307</v>
      </c>
      <c r="F34" s="456"/>
      <c r="G34" s="457">
        <v>122100</v>
      </c>
      <c r="H34" s="457">
        <v>27558.35</v>
      </c>
      <c r="I34" s="457">
        <v>10378.5</v>
      </c>
      <c r="J34" s="456">
        <f t="shared" si="1"/>
        <v>37936.85</v>
      </c>
      <c r="K34" s="456"/>
      <c r="L34" s="456">
        <v>185500</v>
      </c>
      <c r="M34" s="456">
        <v>38799.15</v>
      </c>
      <c r="N34" s="456">
        <v>15767.5</v>
      </c>
      <c r="O34" s="456">
        <v>54566.65</v>
      </c>
      <c r="P34" s="456">
        <v>0</v>
      </c>
      <c r="Q34" s="456">
        <v>248800</v>
      </c>
      <c r="R34" s="456">
        <v>50022.25</v>
      </c>
      <c r="S34" s="456">
        <v>21148</v>
      </c>
      <c r="T34" s="456">
        <v>71170.25</v>
      </c>
      <c r="U34" s="306" t="s">
        <v>197</v>
      </c>
    </row>
    <row r="35" spans="1:21" ht="18.75" customHeight="1">
      <c r="A35" s="276" t="s">
        <v>198</v>
      </c>
      <c r="B35" s="457">
        <v>61200</v>
      </c>
      <c r="C35" s="457">
        <v>13633.83</v>
      </c>
      <c r="D35" s="457">
        <v>5202</v>
      </c>
      <c r="E35" s="456">
        <f t="shared" si="0"/>
        <v>18835.829999999998</v>
      </c>
      <c r="F35" s="456"/>
      <c r="G35" s="457">
        <v>122400</v>
      </c>
      <c r="H35" s="457">
        <v>27267.66</v>
      </c>
      <c r="I35" s="457">
        <v>10404</v>
      </c>
      <c r="J35" s="456">
        <f t="shared" si="1"/>
        <v>37671.659999999996</v>
      </c>
      <c r="K35" s="456"/>
      <c r="L35" s="456">
        <v>183500</v>
      </c>
      <c r="M35" s="456">
        <v>40879.212499999994</v>
      </c>
      <c r="N35" s="456">
        <v>15597.5</v>
      </c>
      <c r="O35" s="456">
        <v>56476.712499999994</v>
      </c>
      <c r="P35" s="456">
        <v>0</v>
      </c>
      <c r="Q35" s="456">
        <v>244700</v>
      </c>
      <c r="R35" s="456">
        <v>54513.042499999996</v>
      </c>
      <c r="S35" s="456">
        <v>20799.5</v>
      </c>
      <c r="T35" s="456">
        <v>75312.5425</v>
      </c>
      <c r="U35" s="306" t="s">
        <v>198</v>
      </c>
    </row>
    <row r="36" spans="1:21" ht="18.75" customHeight="1">
      <c r="A36" s="276" t="s">
        <v>199</v>
      </c>
      <c r="B36" s="457">
        <v>62300</v>
      </c>
      <c r="C36" s="457">
        <v>12421.55</v>
      </c>
      <c r="D36" s="457">
        <v>5295.5</v>
      </c>
      <c r="E36" s="456">
        <f t="shared" si="0"/>
        <v>17717.05</v>
      </c>
      <c r="F36" s="456"/>
      <c r="G36" s="457">
        <v>128800</v>
      </c>
      <c r="H36" s="457">
        <v>20271.6</v>
      </c>
      <c r="I36" s="457">
        <v>10948</v>
      </c>
      <c r="J36" s="456">
        <f t="shared" si="1"/>
        <v>31219.6</v>
      </c>
      <c r="K36" s="456"/>
      <c r="L36" s="456">
        <v>191400</v>
      </c>
      <c r="M36" s="456">
        <v>32344</v>
      </c>
      <c r="N36" s="456">
        <v>16269</v>
      </c>
      <c r="O36" s="456">
        <v>48613</v>
      </c>
      <c r="P36" s="456">
        <v>0</v>
      </c>
      <c r="Q36" s="456">
        <v>254000</v>
      </c>
      <c r="R36" s="456">
        <v>44416.4</v>
      </c>
      <c r="S36" s="456">
        <v>21590</v>
      </c>
      <c r="T36" s="456">
        <v>66006.4</v>
      </c>
      <c r="U36" s="306" t="s">
        <v>216</v>
      </c>
    </row>
    <row r="37" spans="1:21" ht="18.75" customHeight="1">
      <c r="A37" s="276" t="s">
        <v>200</v>
      </c>
      <c r="B37" s="457">
        <v>54500</v>
      </c>
      <c r="C37" s="457">
        <v>20900</v>
      </c>
      <c r="D37" s="457">
        <v>4632</v>
      </c>
      <c r="E37" s="456">
        <f t="shared" si="0"/>
        <v>25532</v>
      </c>
      <c r="F37" s="456"/>
      <c r="G37" s="457">
        <v>116700</v>
      </c>
      <c r="H37" s="457">
        <v>33340</v>
      </c>
      <c r="I37" s="457">
        <v>9919</v>
      </c>
      <c r="J37" s="456">
        <f t="shared" si="1"/>
        <v>43259</v>
      </c>
      <c r="K37" s="456"/>
      <c r="L37" s="456">
        <v>179000</v>
      </c>
      <c r="M37" s="456">
        <v>45800</v>
      </c>
      <c r="N37" s="456">
        <v>15215</v>
      </c>
      <c r="O37" s="456">
        <v>61015</v>
      </c>
      <c r="P37" s="456">
        <v>0</v>
      </c>
      <c r="Q37" s="456">
        <v>241200</v>
      </c>
      <c r="R37" s="456">
        <v>58240</v>
      </c>
      <c r="S37" s="456">
        <v>20502</v>
      </c>
      <c r="T37" s="456">
        <v>78742</v>
      </c>
      <c r="U37" s="306" t="s">
        <v>217</v>
      </c>
    </row>
    <row r="38" spans="1:21" ht="18.75" customHeight="1">
      <c r="A38" s="276" t="s">
        <v>201</v>
      </c>
      <c r="B38" s="457">
        <v>59400</v>
      </c>
      <c r="C38" s="457">
        <v>15613.9</v>
      </c>
      <c r="D38" s="457">
        <v>5049</v>
      </c>
      <c r="E38" s="456">
        <f t="shared" si="0"/>
        <v>20662.9</v>
      </c>
      <c r="F38" s="456"/>
      <c r="G38" s="457">
        <v>120000</v>
      </c>
      <c r="H38" s="457">
        <v>29842.8</v>
      </c>
      <c r="I38" s="457">
        <v>10200</v>
      </c>
      <c r="J38" s="456">
        <f t="shared" si="1"/>
        <v>40042.8</v>
      </c>
      <c r="K38" s="456"/>
      <c r="L38" s="456">
        <v>180600</v>
      </c>
      <c r="M38" s="456">
        <v>44071.7</v>
      </c>
      <c r="N38" s="456">
        <v>15351</v>
      </c>
      <c r="O38" s="456">
        <v>59422.7</v>
      </c>
      <c r="P38" s="456">
        <v>0</v>
      </c>
      <c r="Q38" s="456">
        <v>241200</v>
      </c>
      <c r="R38" s="456">
        <v>58300.6</v>
      </c>
      <c r="S38" s="456">
        <v>20502</v>
      </c>
      <c r="T38" s="456">
        <v>78802.6</v>
      </c>
      <c r="U38" s="306" t="s">
        <v>453</v>
      </c>
    </row>
    <row r="39" spans="1:21" ht="18.75" customHeight="1">
      <c r="A39" s="276" t="s">
        <v>202</v>
      </c>
      <c r="B39" s="457">
        <v>56800</v>
      </c>
      <c r="C39" s="457">
        <v>18290.6</v>
      </c>
      <c r="D39" s="457">
        <v>4828</v>
      </c>
      <c r="E39" s="456">
        <f t="shared" si="0"/>
        <v>23118.600000000002</v>
      </c>
      <c r="F39" s="456"/>
      <c r="G39" s="457">
        <v>119600</v>
      </c>
      <c r="H39" s="457">
        <v>30169.85</v>
      </c>
      <c r="I39" s="457">
        <v>10166</v>
      </c>
      <c r="J39" s="456">
        <f t="shared" si="1"/>
        <v>40335.85</v>
      </c>
      <c r="K39" s="456"/>
      <c r="L39" s="456">
        <v>182400</v>
      </c>
      <c r="M39" s="456">
        <v>42049.1</v>
      </c>
      <c r="N39" s="456">
        <v>15504</v>
      </c>
      <c r="O39" s="456">
        <v>57553.1</v>
      </c>
      <c r="P39" s="456">
        <v>0</v>
      </c>
      <c r="Q39" s="456">
        <v>245200</v>
      </c>
      <c r="R39" s="456">
        <v>53928.3</v>
      </c>
      <c r="S39" s="456">
        <v>20842</v>
      </c>
      <c r="T39" s="456">
        <v>74770.3</v>
      </c>
      <c r="U39" s="306" t="s">
        <v>218</v>
      </c>
    </row>
    <row r="40" spans="1:21" ht="18.75" customHeight="1">
      <c r="A40" s="275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456"/>
      <c r="M40" s="456"/>
      <c r="N40" s="456"/>
      <c r="O40" s="456"/>
      <c r="P40" s="456"/>
      <c r="Q40" s="456"/>
      <c r="R40" s="456"/>
      <c r="S40" s="456"/>
      <c r="T40" s="456"/>
      <c r="U40" s="306"/>
    </row>
    <row r="41" spans="1:21" ht="18.75" customHeight="1">
      <c r="A41" s="278"/>
      <c r="B41" s="672" t="s">
        <v>271</v>
      </c>
      <c r="C41" s="673"/>
      <c r="D41" s="673"/>
      <c r="E41" s="674"/>
      <c r="F41" s="301"/>
      <c r="G41" s="672" t="s">
        <v>272</v>
      </c>
      <c r="H41" s="673"/>
      <c r="I41" s="673"/>
      <c r="J41" s="674"/>
      <c r="K41" s="301"/>
      <c r="L41" s="672" t="s">
        <v>456</v>
      </c>
      <c r="M41" s="673"/>
      <c r="N41" s="673"/>
      <c r="O41" s="674"/>
      <c r="P41" s="301"/>
      <c r="Q41" s="672" t="s">
        <v>457</v>
      </c>
      <c r="R41" s="673"/>
      <c r="S41" s="673"/>
      <c r="T41" s="674"/>
      <c r="U41" s="306"/>
    </row>
    <row r="42" spans="1:21" ht="18.75" customHeight="1">
      <c r="A42" s="275" t="s">
        <v>39</v>
      </c>
      <c r="B42" s="456">
        <v>312600</v>
      </c>
      <c r="C42" s="456">
        <v>60844</v>
      </c>
      <c r="D42" s="456">
        <v>26571</v>
      </c>
      <c r="E42" s="456">
        <f aca="true" t="shared" si="2" ref="E42:E67">C42+D42</f>
        <v>87415</v>
      </c>
      <c r="F42" s="456"/>
      <c r="G42" s="456">
        <v>470300</v>
      </c>
      <c r="H42" s="456">
        <v>89801</v>
      </c>
      <c r="I42" s="456">
        <v>39975</v>
      </c>
      <c r="J42" s="456">
        <f aca="true" t="shared" si="3" ref="J42:J67">H42+I42</f>
        <v>129776</v>
      </c>
      <c r="K42" s="456"/>
      <c r="L42" s="456">
        <v>627900</v>
      </c>
      <c r="M42" s="456">
        <v>118741</v>
      </c>
      <c r="N42" s="456">
        <v>53371</v>
      </c>
      <c r="O42" s="456">
        <v>172112</v>
      </c>
      <c r="P42" s="456">
        <v>0</v>
      </c>
      <c r="Q42" s="456">
        <v>785600</v>
      </c>
      <c r="R42" s="456">
        <v>147698</v>
      </c>
      <c r="S42" s="456">
        <v>66776</v>
      </c>
      <c r="T42" s="456">
        <v>214474</v>
      </c>
      <c r="U42" s="306" t="s">
        <v>204</v>
      </c>
    </row>
    <row r="43" spans="1:21" s="266" customFormat="1" ht="18.75" customHeight="1">
      <c r="A43" s="276" t="s">
        <v>40</v>
      </c>
      <c r="B43" s="457">
        <v>313900</v>
      </c>
      <c r="C43" s="457">
        <v>59297.9</v>
      </c>
      <c r="D43" s="457">
        <v>26681.5</v>
      </c>
      <c r="E43" s="456">
        <f t="shared" si="2"/>
        <v>85979.4</v>
      </c>
      <c r="F43" s="456"/>
      <c r="G43" s="457">
        <v>470700</v>
      </c>
      <c r="H43" s="457">
        <v>89277.55</v>
      </c>
      <c r="I43" s="457">
        <v>40009.5</v>
      </c>
      <c r="J43" s="456">
        <f t="shared" si="3"/>
        <v>129287.04999999999</v>
      </c>
      <c r="K43" s="456"/>
      <c r="L43" s="456">
        <v>627400</v>
      </c>
      <c r="M43" s="456">
        <v>119238.1</v>
      </c>
      <c r="N43" s="456">
        <v>53329</v>
      </c>
      <c r="O43" s="456">
        <v>172567.1</v>
      </c>
      <c r="P43" s="456">
        <v>0</v>
      </c>
      <c r="Q43" s="456">
        <v>784100</v>
      </c>
      <c r="R43" s="456">
        <v>149198.65</v>
      </c>
      <c r="S43" s="456">
        <v>66648.5</v>
      </c>
      <c r="T43" s="456">
        <v>215847.15</v>
      </c>
      <c r="U43" s="306" t="s">
        <v>205</v>
      </c>
    </row>
    <row r="44" spans="1:21" s="266" customFormat="1" ht="18.75" customHeight="1">
      <c r="A44" s="276" t="s">
        <v>41</v>
      </c>
      <c r="B44" s="457">
        <v>320800</v>
      </c>
      <c r="C44" s="457">
        <v>51912</v>
      </c>
      <c r="D44" s="457">
        <v>27268</v>
      </c>
      <c r="E44" s="456">
        <f t="shared" si="2"/>
        <v>79180</v>
      </c>
      <c r="F44" s="456"/>
      <c r="G44" s="457">
        <v>484100</v>
      </c>
      <c r="H44" s="457">
        <v>74774</v>
      </c>
      <c r="I44" s="457">
        <v>41148.5</v>
      </c>
      <c r="J44" s="456">
        <f t="shared" si="3"/>
        <v>115922.5</v>
      </c>
      <c r="K44" s="456"/>
      <c r="L44" s="456">
        <v>647400</v>
      </c>
      <c r="M44" s="456">
        <v>97636</v>
      </c>
      <c r="N44" s="456">
        <v>55029</v>
      </c>
      <c r="O44" s="456">
        <v>152665</v>
      </c>
      <c r="P44" s="456">
        <v>0</v>
      </c>
      <c r="Q44" s="456">
        <v>810600</v>
      </c>
      <c r="R44" s="456">
        <v>120484</v>
      </c>
      <c r="S44" s="456">
        <v>68901</v>
      </c>
      <c r="T44" s="456">
        <v>189385</v>
      </c>
      <c r="U44" s="306" t="s">
        <v>206</v>
      </c>
    </row>
    <row r="45" spans="1:21" s="266" customFormat="1" ht="18.75" customHeight="1">
      <c r="A45" s="276" t="s">
        <v>42</v>
      </c>
      <c r="B45" s="457">
        <v>336600</v>
      </c>
      <c r="C45" s="457">
        <v>34800.878000000004</v>
      </c>
      <c r="D45" s="457">
        <v>28611</v>
      </c>
      <c r="E45" s="456">
        <f t="shared" si="2"/>
        <v>63411.878000000004</v>
      </c>
      <c r="F45" s="456"/>
      <c r="G45" s="457">
        <v>504900</v>
      </c>
      <c r="H45" s="457">
        <v>52191.316999999995</v>
      </c>
      <c r="I45" s="457">
        <v>42916.5</v>
      </c>
      <c r="J45" s="456">
        <f t="shared" si="3"/>
        <v>95107.817</v>
      </c>
      <c r="K45" s="456"/>
      <c r="L45" s="456">
        <v>673200</v>
      </c>
      <c r="M45" s="456">
        <v>69581.75600000001</v>
      </c>
      <c r="N45" s="456">
        <v>57222</v>
      </c>
      <c r="O45" s="456">
        <v>126803.75600000001</v>
      </c>
      <c r="P45" s="456">
        <v>0</v>
      </c>
      <c r="Q45" s="456">
        <v>841500</v>
      </c>
      <c r="R45" s="456">
        <v>86972.19499999999</v>
      </c>
      <c r="S45" s="456">
        <v>71527.5</v>
      </c>
      <c r="T45" s="456">
        <v>158499.695</v>
      </c>
      <c r="U45" s="306" t="s">
        <v>42</v>
      </c>
    </row>
    <row r="46" spans="1:21" s="266" customFormat="1" ht="18.75" customHeight="1">
      <c r="A46" s="276" t="s">
        <v>43</v>
      </c>
      <c r="B46" s="457">
        <v>323400</v>
      </c>
      <c r="C46" s="457">
        <v>49076.5</v>
      </c>
      <c r="D46" s="457">
        <v>27489</v>
      </c>
      <c r="E46" s="456">
        <f t="shared" si="2"/>
        <v>76565.5</v>
      </c>
      <c r="F46" s="456"/>
      <c r="G46" s="457">
        <v>485700</v>
      </c>
      <c r="H46" s="457">
        <v>72967.05</v>
      </c>
      <c r="I46" s="457">
        <v>41284.5</v>
      </c>
      <c r="J46" s="456">
        <f t="shared" si="3"/>
        <v>114251.55</v>
      </c>
      <c r="K46" s="456"/>
      <c r="L46" s="456">
        <v>648100</v>
      </c>
      <c r="M46" s="456">
        <v>96872.3</v>
      </c>
      <c r="N46" s="456">
        <v>55088.5</v>
      </c>
      <c r="O46" s="456">
        <v>151960.8</v>
      </c>
      <c r="P46" s="456">
        <v>0</v>
      </c>
      <c r="Q46" s="456">
        <v>810400</v>
      </c>
      <c r="R46" s="456">
        <v>120762.9</v>
      </c>
      <c r="S46" s="456">
        <v>68884</v>
      </c>
      <c r="T46" s="456">
        <v>189646.9</v>
      </c>
      <c r="U46" s="306" t="s">
        <v>43</v>
      </c>
    </row>
    <row r="47" spans="1:21" s="266" customFormat="1" ht="18.75" customHeight="1">
      <c r="A47" s="276" t="s">
        <v>183</v>
      </c>
      <c r="B47" s="457">
        <v>345852</v>
      </c>
      <c r="C47" s="457">
        <v>24751.1</v>
      </c>
      <c r="D47" s="457">
        <v>29397</v>
      </c>
      <c r="E47" s="456">
        <f t="shared" si="2"/>
        <v>54148.100000000006</v>
      </c>
      <c r="F47" s="456"/>
      <c r="G47" s="457">
        <v>520524</v>
      </c>
      <c r="H47" s="457">
        <v>35231.45</v>
      </c>
      <c r="I47" s="457">
        <v>44245</v>
      </c>
      <c r="J47" s="456">
        <f t="shared" si="3"/>
        <v>79476.45</v>
      </c>
      <c r="K47" s="456"/>
      <c r="L47" s="456">
        <v>695196</v>
      </c>
      <c r="M47" s="456">
        <v>45711.75</v>
      </c>
      <c r="N47" s="456">
        <v>59092</v>
      </c>
      <c r="O47" s="456">
        <v>104803.75</v>
      </c>
      <c r="P47" s="456">
        <v>0</v>
      </c>
      <c r="Q47" s="456">
        <v>869869</v>
      </c>
      <c r="R47" s="456">
        <v>56192.15</v>
      </c>
      <c r="S47" s="456">
        <v>73939</v>
      </c>
      <c r="T47" s="456">
        <v>130131.15</v>
      </c>
      <c r="U47" s="306" t="s">
        <v>183</v>
      </c>
    </row>
    <row r="48" spans="1:21" s="266" customFormat="1" ht="18.75" customHeight="1">
      <c r="A48" s="276" t="s">
        <v>184</v>
      </c>
      <c r="B48" s="457">
        <v>338724</v>
      </c>
      <c r="C48" s="457">
        <v>32485</v>
      </c>
      <c r="D48" s="457">
        <v>28792</v>
      </c>
      <c r="E48" s="456">
        <f t="shared" si="2"/>
        <v>61277</v>
      </c>
      <c r="F48" s="456"/>
      <c r="G48" s="457">
        <v>508936</v>
      </c>
      <c r="H48" s="457">
        <v>47804</v>
      </c>
      <c r="I48" s="457">
        <v>43260</v>
      </c>
      <c r="J48" s="456">
        <f t="shared" si="3"/>
        <v>91064</v>
      </c>
      <c r="K48" s="456"/>
      <c r="L48" s="456">
        <v>679149</v>
      </c>
      <c r="M48" s="456">
        <v>63123</v>
      </c>
      <c r="N48" s="456">
        <v>57728</v>
      </c>
      <c r="O48" s="456">
        <v>120851</v>
      </c>
      <c r="P48" s="456">
        <v>0</v>
      </c>
      <c r="Q48" s="456">
        <v>849362</v>
      </c>
      <c r="R48" s="456">
        <v>78443</v>
      </c>
      <c r="S48" s="456">
        <v>72196</v>
      </c>
      <c r="T48" s="456">
        <v>150639</v>
      </c>
      <c r="U48" s="306" t="s">
        <v>184</v>
      </c>
    </row>
    <row r="49" spans="1:21" s="266" customFormat="1" ht="18.75" customHeight="1">
      <c r="A49" s="276" t="s">
        <v>185</v>
      </c>
      <c r="B49" s="457">
        <v>329300</v>
      </c>
      <c r="C49" s="457">
        <v>42719</v>
      </c>
      <c r="D49" s="457">
        <v>27990</v>
      </c>
      <c r="E49" s="456">
        <f t="shared" si="2"/>
        <v>70709</v>
      </c>
      <c r="F49" s="456"/>
      <c r="G49" s="457">
        <v>496100</v>
      </c>
      <c r="H49" s="457">
        <v>61784</v>
      </c>
      <c r="I49" s="457">
        <v>42168</v>
      </c>
      <c r="J49" s="456">
        <f t="shared" si="3"/>
        <v>103952</v>
      </c>
      <c r="K49" s="456"/>
      <c r="L49" s="456">
        <v>662800</v>
      </c>
      <c r="M49" s="456">
        <v>80838</v>
      </c>
      <c r="N49" s="456">
        <v>56338</v>
      </c>
      <c r="O49" s="456">
        <v>137176</v>
      </c>
      <c r="P49" s="456">
        <v>0</v>
      </c>
      <c r="Q49" s="456">
        <v>829600</v>
      </c>
      <c r="R49" s="456">
        <v>99903</v>
      </c>
      <c r="S49" s="456">
        <v>70516</v>
      </c>
      <c r="T49" s="456">
        <v>170419</v>
      </c>
      <c r="U49" s="306" t="s">
        <v>207</v>
      </c>
    </row>
    <row r="50" spans="1:21" s="266" customFormat="1" ht="18.75" customHeight="1">
      <c r="A50" s="276" t="s">
        <v>186</v>
      </c>
      <c r="B50" s="457">
        <v>339100</v>
      </c>
      <c r="C50" s="457">
        <v>32094</v>
      </c>
      <c r="D50" s="457">
        <v>28823.5</v>
      </c>
      <c r="E50" s="456">
        <f t="shared" si="2"/>
        <v>60917.5</v>
      </c>
      <c r="F50" s="456"/>
      <c r="G50" s="457">
        <v>507500</v>
      </c>
      <c r="H50" s="457">
        <v>49351</v>
      </c>
      <c r="I50" s="457">
        <v>43137.5</v>
      </c>
      <c r="J50" s="456">
        <f t="shared" si="3"/>
        <v>92488.5</v>
      </c>
      <c r="K50" s="456"/>
      <c r="L50" s="456">
        <v>675900</v>
      </c>
      <c r="M50" s="456">
        <v>66609</v>
      </c>
      <c r="N50" s="456">
        <v>57451.5</v>
      </c>
      <c r="O50" s="456">
        <v>124060.5</v>
      </c>
      <c r="P50" s="456">
        <v>0</v>
      </c>
      <c r="Q50" s="456">
        <v>844400</v>
      </c>
      <c r="R50" s="456">
        <v>83876</v>
      </c>
      <c r="S50" s="456">
        <v>71774</v>
      </c>
      <c r="T50" s="456">
        <v>155650</v>
      </c>
      <c r="U50" s="306" t="s">
        <v>208</v>
      </c>
    </row>
    <row r="51" spans="1:21" s="266" customFormat="1" ht="18.75" customHeight="1">
      <c r="A51" s="276" t="s">
        <v>187</v>
      </c>
      <c r="B51" s="457">
        <v>308800</v>
      </c>
      <c r="C51" s="457">
        <v>64955.65</v>
      </c>
      <c r="D51" s="457">
        <v>26248</v>
      </c>
      <c r="E51" s="456">
        <f t="shared" si="2"/>
        <v>91203.65</v>
      </c>
      <c r="F51" s="456"/>
      <c r="G51" s="457">
        <v>466000</v>
      </c>
      <c r="H51" s="457">
        <v>94399.2</v>
      </c>
      <c r="I51" s="457">
        <v>39610</v>
      </c>
      <c r="J51" s="456">
        <f t="shared" si="3"/>
        <v>134009.2</v>
      </c>
      <c r="K51" s="456"/>
      <c r="L51" s="456">
        <v>623200</v>
      </c>
      <c r="M51" s="456">
        <v>123842.75</v>
      </c>
      <c r="N51" s="456">
        <v>52972</v>
      </c>
      <c r="O51" s="456">
        <v>176814.75</v>
      </c>
      <c r="P51" s="456">
        <v>0</v>
      </c>
      <c r="Q51" s="456">
        <v>780400</v>
      </c>
      <c r="R51" s="456">
        <v>153286.3</v>
      </c>
      <c r="S51" s="456">
        <v>66334</v>
      </c>
      <c r="T51" s="456">
        <v>219620.3</v>
      </c>
      <c r="U51" s="306" t="s">
        <v>209</v>
      </c>
    </row>
    <row r="52" spans="1:21" s="266" customFormat="1" ht="18.75" customHeight="1">
      <c r="A52" s="276" t="s">
        <v>188</v>
      </c>
      <c r="B52" s="457">
        <v>313900</v>
      </c>
      <c r="C52" s="457">
        <v>59457.3</v>
      </c>
      <c r="D52" s="457">
        <v>26681.5</v>
      </c>
      <c r="E52" s="456">
        <f t="shared" si="2"/>
        <v>86138.79999999999</v>
      </c>
      <c r="F52" s="456"/>
      <c r="G52" s="457">
        <v>468700</v>
      </c>
      <c r="H52" s="457">
        <v>91500.9</v>
      </c>
      <c r="I52" s="457">
        <v>39839.5</v>
      </c>
      <c r="J52" s="456">
        <f t="shared" si="3"/>
        <v>131340.4</v>
      </c>
      <c r="K52" s="456"/>
      <c r="L52" s="456">
        <v>623500</v>
      </c>
      <c r="M52" s="456">
        <v>123544.5</v>
      </c>
      <c r="N52" s="456">
        <v>52997.5</v>
      </c>
      <c r="O52" s="456">
        <v>176542</v>
      </c>
      <c r="P52" s="456">
        <v>0</v>
      </c>
      <c r="Q52" s="456">
        <v>778300</v>
      </c>
      <c r="R52" s="456">
        <v>155588.1</v>
      </c>
      <c r="S52" s="456">
        <v>66155.5</v>
      </c>
      <c r="T52" s="456">
        <v>221743.6</v>
      </c>
      <c r="U52" s="306" t="s">
        <v>450</v>
      </c>
    </row>
    <row r="53" spans="1:21" s="266" customFormat="1" ht="18.75" customHeight="1">
      <c r="A53" s="276" t="s">
        <v>189</v>
      </c>
      <c r="B53" s="457">
        <v>298500</v>
      </c>
      <c r="C53" s="457">
        <v>76170</v>
      </c>
      <c r="D53" s="457">
        <v>25372.5</v>
      </c>
      <c r="E53" s="456">
        <f t="shared" si="2"/>
        <v>101542.5</v>
      </c>
      <c r="F53" s="456"/>
      <c r="G53" s="457">
        <v>451700</v>
      </c>
      <c r="H53" s="457">
        <v>109874</v>
      </c>
      <c r="I53" s="457">
        <v>38394.5</v>
      </c>
      <c r="J53" s="456">
        <f t="shared" si="3"/>
        <v>148268.5</v>
      </c>
      <c r="K53" s="456"/>
      <c r="L53" s="456">
        <v>605000</v>
      </c>
      <c r="M53" s="456">
        <v>143600</v>
      </c>
      <c r="N53" s="456">
        <v>51425</v>
      </c>
      <c r="O53" s="456">
        <v>195025</v>
      </c>
      <c r="P53" s="456">
        <v>0</v>
      </c>
      <c r="Q53" s="456">
        <v>758200</v>
      </c>
      <c r="R53" s="456">
        <v>177304</v>
      </c>
      <c r="S53" s="456">
        <v>64447</v>
      </c>
      <c r="T53" s="456">
        <v>241751</v>
      </c>
      <c r="U53" s="306" t="s">
        <v>211</v>
      </c>
    </row>
    <row r="54" spans="1:21" s="266" customFormat="1" ht="18.75" customHeight="1">
      <c r="A54" s="276" t="s">
        <v>190</v>
      </c>
      <c r="B54" s="457">
        <v>315000</v>
      </c>
      <c r="C54" s="457">
        <v>58240</v>
      </c>
      <c r="D54" s="457">
        <v>26775</v>
      </c>
      <c r="E54" s="456">
        <f t="shared" si="2"/>
        <v>85015</v>
      </c>
      <c r="F54" s="456"/>
      <c r="G54" s="457">
        <v>473600</v>
      </c>
      <c r="H54" s="457">
        <v>86153.6</v>
      </c>
      <c r="I54" s="457">
        <v>40256</v>
      </c>
      <c r="J54" s="456">
        <f t="shared" si="3"/>
        <v>126409.6</v>
      </c>
      <c r="K54" s="456"/>
      <c r="L54" s="456">
        <v>632200</v>
      </c>
      <c r="M54" s="456">
        <v>114067.2</v>
      </c>
      <c r="N54" s="456">
        <v>53737</v>
      </c>
      <c r="O54" s="456">
        <v>167804.2</v>
      </c>
      <c r="P54" s="456">
        <v>0</v>
      </c>
      <c r="Q54" s="456">
        <v>790800</v>
      </c>
      <c r="R54" s="456">
        <v>141980.8</v>
      </c>
      <c r="S54" s="456">
        <v>67218</v>
      </c>
      <c r="T54" s="456">
        <v>209198.8</v>
      </c>
      <c r="U54" s="306" t="s">
        <v>190</v>
      </c>
    </row>
    <row r="55" spans="1:21" s="266" customFormat="1" ht="18.75" customHeight="1">
      <c r="A55" s="276" t="s">
        <v>191</v>
      </c>
      <c r="B55" s="457">
        <v>332600</v>
      </c>
      <c r="C55" s="457">
        <v>39123</v>
      </c>
      <c r="D55" s="457">
        <v>28271</v>
      </c>
      <c r="E55" s="456">
        <f t="shared" si="2"/>
        <v>67394</v>
      </c>
      <c r="F55" s="456"/>
      <c r="G55" s="457">
        <v>500700</v>
      </c>
      <c r="H55" s="457">
        <v>56774</v>
      </c>
      <c r="I55" s="457">
        <v>42560</v>
      </c>
      <c r="J55" s="456">
        <f t="shared" si="3"/>
        <v>99334</v>
      </c>
      <c r="K55" s="456"/>
      <c r="L55" s="456">
        <v>668700</v>
      </c>
      <c r="M55" s="456">
        <v>74414</v>
      </c>
      <c r="N55" s="456">
        <v>56840</v>
      </c>
      <c r="O55" s="456">
        <v>131254</v>
      </c>
      <c r="P55" s="456">
        <v>0</v>
      </c>
      <c r="Q55" s="456">
        <v>836800</v>
      </c>
      <c r="R55" s="456">
        <v>92064</v>
      </c>
      <c r="S55" s="456">
        <v>71128</v>
      </c>
      <c r="T55" s="456">
        <v>163192</v>
      </c>
      <c r="U55" s="306" t="s">
        <v>451</v>
      </c>
    </row>
    <row r="56" spans="1:21" s="266" customFormat="1" ht="18.75" customHeight="1">
      <c r="A56" s="276" t="s">
        <v>192</v>
      </c>
      <c r="B56" s="457">
        <v>348100</v>
      </c>
      <c r="C56" s="457">
        <v>22286</v>
      </c>
      <c r="D56" s="457">
        <v>29588.5</v>
      </c>
      <c r="E56" s="456">
        <f t="shared" si="2"/>
        <v>51874.5</v>
      </c>
      <c r="F56" s="456"/>
      <c r="G56" s="457">
        <v>522800</v>
      </c>
      <c r="H56" s="457">
        <v>32768</v>
      </c>
      <c r="I56" s="457">
        <v>44438</v>
      </c>
      <c r="J56" s="456">
        <f t="shared" si="3"/>
        <v>77206</v>
      </c>
      <c r="K56" s="456"/>
      <c r="L56" s="456">
        <v>697500</v>
      </c>
      <c r="M56" s="456">
        <v>43250</v>
      </c>
      <c r="N56" s="456">
        <v>59287.5</v>
      </c>
      <c r="O56" s="456">
        <v>102537.5</v>
      </c>
      <c r="P56" s="456">
        <v>0</v>
      </c>
      <c r="Q56" s="456">
        <v>872100</v>
      </c>
      <c r="R56" s="456">
        <v>53726</v>
      </c>
      <c r="S56" s="456">
        <v>74128.5</v>
      </c>
      <c r="T56" s="456">
        <v>127854.5</v>
      </c>
      <c r="U56" s="306" t="s">
        <v>213</v>
      </c>
    </row>
    <row r="57" spans="1:21" s="266" customFormat="1" ht="18.75" customHeight="1">
      <c r="A57" s="276" t="s">
        <v>193</v>
      </c>
      <c r="B57" s="457">
        <v>343400</v>
      </c>
      <c r="C57" s="457">
        <v>27472</v>
      </c>
      <c r="D57" s="457">
        <v>29189</v>
      </c>
      <c r="E57" s="456">
        <f t="shared" si="2"/>
        <v>56661</v>
      </c>
      <c r="F57" s="456"/>
      <c r="G57" s="457">
        <v>515000</v>
      </c>
      <c r="H57" s="457">
        <v>41200</v>
      </c>
      <c r="I57" s="457">
        <v>43775</v>
      </c>
      <c r="J57" s="456">
        <f t="shared" si="3"/>
        <v>84975</v>
      </c>
      <c r="K57" s="456"/>
      <c r="L57" s="456">
        <v>686700</v>
      </c>
      <c r="M57" s="456">
        <v>54936</v>
      </c>
      <c r="N57" s="456">
        <v>58369.5</v>
      </c>
      <c r="O57" s="456">
        <v>113305.5</v>
      </c>
      <c r="P57" s="456">
        <v>0</v>
      </c>
      <c r="Q57" s="456">
        <v>858400</v>
      </c>
      <c r="R57" s="456">
        <v>68672</v>
      </c>
      <c r="S57" s="456">
        <v>72964</v>
      </c>
      <c r="T57" s="456">
        <v>141636</v>
      </c>
      <c r="U57" s="306" t="s">
        <v>452</v>
      </c>
    </row>
    <row r="58" spans="1:21" s="266" customFormat="1" ht="18.75" customHeight="1">
      <c r="A58" s="276" t="s">
        <v>129</v>
      </c>
      <c r="B58" s="457">
        <v>331400</v>
      </c>
      <c r="C58" s="457">
        <v>40407</v>
      </c>
      <c r="D58" s="457">
        <v>28169</v>
      </c>
      <c r="E58" s="456">
        <f t="shared" si="2"/>
        <v>68576</v>
      </c>
      <c r="F58" s="456"/>
      <c r="G58" s="457">
        <v>497700</v>
      </c>
      <c r="H58" s="457">
        <v>60051</v>
      </c>
      <c r="I58" s="457">
        <v>42304.5</v>
      </c>
      <c r="J58" s="456">
        <f t="shared" si="3"/>
        <v>102355.5</v>
      </c>
      <c r="K58" s="456"/>
      <c r="L58" s="456">
        <v>663900</v>
      </c>
      <c r="M58" s="456">
        <v>79683</v>
      </c>
      <c r="N58" s="456">
        <v>56431.5</v>
      </c>
      <c r="O58" s="456">
        <v>136114.5</v>
      </c>
      <c r="P58" s="456">
        <v>0</v>
      </c>
      <c r="Q58" s="456">
        <v>830100</v>
      </c>
      <c r="R58" s="456">
        <v>99316</v>
      </c>
      <c r="S58" s="456">
        <v>70558.5</v>
      </c>
      <c r="T58" s="456">
        <v>169874.5</v>
      </c>
      <c r="U58" s="306" t="s">
        <v>214</v>
      </c>
    </row>
    <row r="59" spans="1:21" s="266" customFormat="1" ht="18.75" customHeight="1">
      <c r="A59" s="276" t="s">
        <v>195</v>
      </c>
      <c r="B59" s="457">
        <v>316500</v>
      </c>
      <c r="C59" s="457">
        <v>56586.825000000004</v>
      </c>
      <c r="D59" s="457">
        <v>26902.5</v>
      </c>
      <c r="E59" s="456">
        <f t="shared" si="2"/>
        <v>83489.32500000001</v>
      </c>
      <c r="F59" s="456"/>
      <c r="G59" s="457">
        <v>478700</v>
      </c>
      <c r="H59" s="457">
        <v>80600.535</v>
      </c>
      <c r="I59" s="457">
        <v>40689.5</v>
      </c>
      <c r="J59" s="456">
        <f t="shared" si="3"/>
        <v>121290.035</v>
      </c>
      <c r="K59" s="456"/>
      <c r="L59" s="456">
        <v>640900</v>
      </c>
      <c r="M59" s="456">
        <v>104614.24500000001</v>
      </c>
      <c r="N59" s="456">
        <v>54476.5</v>
      </c>
      <c r="O59" s="456">
        <v>159090.745</v>
      </c>
      <c r="P59" s="456">
        <v>0</v>
      </c>
      <c r="Q59" s="456">
        <v>803100</v>
      </c>
      <c r="R59" s="456">
        <v>128627.955</v>
      </c>
      <c r="S59" s="456">
        <v>68263.5</v>
      </c>
      <c r="T59" s="456">
        <v>196891.45500000002</v>
      </c>
      <c r="U59" s="306" t="s">
        <v>215</v>
      </c>
    </row>
    <row r="60" spans="1:21" s="266" customFormat="1" ht="18.75" customHeight="1">
      <c r="A60" s="276" t="s">
        <v>196</v>
      </c>
      <c r="B60" s="457">
        <v>327465</v>
      </c>
      <c r="C60" s="457">
        <v>44700</v>
      </c>
      <c r="D60" s="457">
        <v>27835</v>
      </c>
      <c r="E60" s="456">
        <f t="shared" si="2"/>
        <v>72535</v>
      </c>
      <c r="F60" s="456"/>
      <c r="G60" s="457">
        <v>487967</v>
      </c>
      <c r="H60" s="457">
        <v>70556</v>
      </c>
      <c r="I60" s="457">
        <v>41477</v>
      </c>
      <c r="J60" s="456">
        <f t="shared" si="3"/>
        <v>112033</v>
      </c>
      <c r="K60" s="456"/>
      <c r="L60" s="456">
        <v>648467</v>
      </c>
      <c r="M60" s="456">
        <v>96413</v>
      </c>
      <c r="N60" s="456">
        <v>55120</v>
      </c>
      <c r="O60" s="456">
        <v>151533</v>
      </c>
      <c r="P60" s="456">
        <v>0</v>
      </c>
      <c r="Q60" s="456">
        <v>808968</v>
      </c>
      <c r="R60" s="456">
        <v>122270</v>
      </c>
      <c r="S60" s="456">
        <v>68762</v>
      </c>
      <c r="T60" s="456">
        <v>191032</v>
      </c>
      <c r="U60" s="306" t="s">
        <v>196</v>
      </c>
    </row>
    <row r="61" spans="1:21" s="266" customFormat="1" ht="18.75" customHeight="1">
      <c r="A61" s="276" t="s">
        <v>70</v>
      </c>
      <c r="B61" s="457">
        <v>332623.75</v>
      </c>
      <c r="C61" s="457">
        <v>39103.25</v>
      </c>
      <c r="D61" s="457">
        <v>28273</v>
      </c>
      <c r="E61" s="456">
        <f t="shared" si="2"/>
        <v>67376.25</v>
      </c>
      <c r="F61" s="456"/>
      <c r="G61" s="457">
        <v>498935.6</v>
      </c>
      <c r="H61" s="457">
        <v>58654.85</v>
      </c>
      <c r="I61" s="457">
        <v>42409.55</v>
      </c>
      <c r="J61" s="456">
        <f t="shared" si="3"/>
        <v>101064.4</v>
      </c>
      <c r="K61" s="456"/>
      <c r="L61" s="456">
        <v>665247.45</v>
      </c>
      <c r="M61" s="456">
        <v>78206.5</v>
      </c>
      <c r="N61" s="456">
        <v>56546.05</v>
      </c>
      <c r="O61" s="456">
        <v>134752.55</v>
      </c>
      <c r="P61" s="456">
        <v>0</v>
      </c>
      <c r="Q61" s="456">
        <v>831559.35</v>
      </c>
      <c r="R61" s="456">
        <v>97758.1</v>
      </c>
      <c r="S61" s="456">
        <v>70682.55</v>
      </c>
      <c r="T61" s="456">
        <v>168440.65</v>
      </c>
      <c r="U61" s="306" t="s">
        <v>70</v>
      </c>
    </row>
    <row r="62" spans="1:21" s="266" customFormat="1" ht="18.75" customHeight="1">
      <c r="A62" s="276" t="s">
        <v>197</v>
      </c>
      <c r="B62" s="457">
        <v>312200</v>
      </c>
      <c r="C62" s="457">
        <v>61263.05</v>
      </c>
      <c r="D62" s="457">
        <v>26537</v>
      </c>
      <c r="E62" s="456">
        <f t="shared" si="2"/>
        <v>87800.05</v>
      </c>
      <c r="F62" s="456"/>
      <c r="G62" s="457">
        <v>470700</v>
      </c>
      <c r="H62" s="457">
        <v>89365.1</v>
      </c>
      <c r="I62" s="457">
        <v>40009.5</v>
      </c>
      <c r="J62" s="456">
        <f t="shared" si="3"/>
        <v>129374.6</v>
      </c>
      <c r="K62" s="456"/>
      <c r="L62" s="456">
        <v>629100</v>
      </c>
      <c r="M62" s="456">
        <v>117449.45</v>
      </c>
      <c r="N62" s="456">
        <v>53473.5</v>
      </c>
      <c r="O62" s="456">
        <v>170922.95</v>
      </c>
      <c r="P62" s="456">
        <v>0</v>
      </c>
      <c r="Q62" s="456">
        <v>787500</v>
      </c>
      <c r="R62" s="456">
        <v>145533.75</v>
      </c>
      <c r="S62" s="456">
        <v>66937.5</v>
      </c>
      <c r="T62" s="456">
        <v>212471.25</v>
      </c>
      <c r="U62" s="306" t="s">
        <v>197</v>
      </c>
    </row>
    <row r="63" spans="1:21" s="266" customFormat="1" ht="18.75" customHeight="1">
      <c r="A63" s="276" t="s">
        <v>198</v>
      </c>
      <c r="B63" s="457">
        <v>305900</v>
      </c>
      <c r="C63" s="457">
        <v>68146.8725</v>
      </c>
      <c r="D63" s="457">
        <v>26001.5</v>
      </c>
      <c r="E63" s="456">
        <f t="shared" si="2"/>
        <v>94148.3725</v>
      </c>
      <c r="F63" s="456"/>
      <c r="G63" s="457">
        <v>458800</v>
      </c>
      <c r="H63" s="457">
        <v>102209.17</v>
      </c>
      <c r="I63" s="457">
        <v>38998</v>
      </c>
      <c r="J63" s="456">
        <f t="shared" si="3"/>
        <v>141207.16999999998</v>
      </c>
      <c r="K63" s="456"/>
      <c r="L63" s="456">
        <v>611700</v>
      </c>
      <c r="M63" s="456">
        <v>136271.4675</v>
      </c>
      <c r="N63" s="456">
        <v>51994.5</v>
      </c>
      <c r="O63" s="456">
        <v>188265.9675</v>
      </c>
      <c r="P63" s="456">
        <v>0</v>
      </c>
      <c r="Q63" s="456">
        <v>764700</v>
      </c>
      <c r="R63" s="456">
        <v>170356.04249999998</v>
      </c>
      <c r="S63" s="456">
        <v>64999.5</v>
      </c>
      <c r="T63" s="456">
        <v>235355.54249999998</v>
      </c>
      <c r="U63" s="306" t="s">
        <v>198</v>
      </c>
    </row>
    <row r="64" spans="1:21" s="266" customFormat="1" ht="18.75" customHeight="1">
      <c r="A64" s="276" t="s">
        <v>199</v>
      </c>
      <c r="B64" s="457">
        <v>316600</v>
      </c>
      <c r="C64" s="457">
        <v>56488.8</v>
      </c>
      <c r="D64" s="457">
        <v>26911</v>
      </c>
      <c r="E64" s="456">
        <f t="shared" si="2"/>
        <v>83399.8</v>
      </c>
      <c r="F64" s="456"/>
      <c r="G64" s="457">
        <v>473100</v>
      </c>
      <c r="H64" s="457">
        <v>86669.85</v>
      </c>
      <c r="I64" s="457">
        <v>40213.5</v>
      </c>
      <c r="J64" s="456">
        <f t="shared" si="3"/>
        <v>126883.34999999999</v>
      </c>
      <c r="K64" s="456"/>
      <c r="L64" s="456">
        <v>629600</v>
      </c>
      <c r="M64" s="456">
        <v>116850.85</v>
      </c>
      <c r="N64" s="456">
        <v>53516</v>
      </c>
      <c r="O64" s="456">
        <v>170366.85</v>
      </c>
      <c r="P64" s="456">
        <v>0</v>
      </c>
      <c r="Q64" s="456">
        <v>786100</v>
      </c>
      <c r="R64" s="456">
        <v>147031.9</v>
      </c>
      <c r="S64" s="456">
        <v>66818.5</v>
      </c>
      <c r="T64" s="456">
        <v>213850.4</v>
      </c>
      <c r="U64" s="306" t="s">
        <v>216</v>
      </c>
    </row>
    <row r="65" spans="1:21" s="266" customFormat="1" ht="18.75" customHeight="1">
      <c r="A65" s="276" t="s">
        <v>200</v>
      </c>
      <c r="B65" s="457">
        <v>303500</v>
      </c>
      <c r="C65" s="457">
        <v>70700</v>
      </c>
      <c r="D65" s="457">
        <v>25797</v>
      </c>
      <c r="E65" s="456">
        <f t="shared" si="2"/>
        <v>96497</v>
      </c>
      <c r="F65" s="456"/>
      <c r="G65" s="457">
        <v>459100</v>
      </c>
      <c r="H65" s="457">
        <v>101820</v>
      </c>
      <c r="I65" s="457">
        <v>39023</v>
      </c>
      <c r="J65" s="456">
        <f t="shared" si="3"/>
        <v>140843</v>
      </c>
      <c r="K65" s="456"/>
      <c r="L65" s="456">
        <v>614800</v>
      </c>
      <c r="M65" s="456">
        <v>132960</v>
      </c>
      <c r="N65" s="456">
        <v>52258</v>
      </c>
      <c r="O65" s="456">
        <v>185218</v>
      </c>
      <c r="P65" s="456">
        <v>0</v>
      </c>
      <c r="Q65" s="456">
        <v>770400</v>
      </c>
      <c r="R65" s="456">
        <v>164080</v>
      </c>
      <c r="S65" s="456">
        <v>65484</v>
      </c>
      <c r="T65" s="456">
        <v>229564</v>
      </c>
      <c r="U65" s="306" t="s">
        <v>217</v>
      </c>
    </row>
    <row r="66" spans="1:21" s="266" customFormat="1" ht="18.75" customHeight="1">
      <c r="A66" s="276" t="s">
        <v>201</v>
      </c>
      <c r="B66" s="457">
        <v>301800</v>
      </c>
      <c r="C66" s="457">
        <v>72529.4</v>
      </c>
      <c r="D66" s="457">
        <v>25653</v>
      </c>
      <c r="E66" s="456">
        <f t="shared" si="2"/>
        <v>98182.40000000001</v>
      </c>
      <c r="F66" s="456"/>
      <c r="G66" s="457">
        <v>453400</v>
      </c>
      <c r="H66" s="457">
        <v>108125.1</v>
      </c>
      <c r="I66" s="457">
        <v>38539</v>
      </c>
      <c r="J66" s="456">
        <f t="shared" si="3"/>
        <v>146664.1</v>
      </c>
      <c r="K66" s="456"/>
      <c r="L66" s="456">
        <v>604900</v>
      </c>
      <c r="M66" s="456">
        <v>143697.3</v>
      </c>
      <c r="N66" s="456">
        <v>51416.5</v>
      </c>
      <c r="O66" s="456">
        <v>195113.8</v>
      </c>
      <c r="P66" s="456">
        <v>0</v>
      </c>
      <c r="Q66" s="456">
        <v>756400</v>
      </c>
      <c r="R66" s="456">
        <v>179269.5</v>
      </c>
      <c r="S66" s="456">
        <v>64294</v>
      </c>
      <c r="T66" s="456">
        <v>243563.5</v>
      </c>
      <c r="U66" s="306" t="s">
        <v>453</v>
      </c>
    </row>
    <row r="67" spans="1:21" s="266" customFormat="1" ht="18.75" customHeight="1">
      <c r="A67" s="276" t="s">
        <v>202</v>
      </c>
      <c r="B67" s="457">
        <v>308000</v>
      </c>
      <c r="C67" s="457">
        <v>65807.55</v>
      </c>
      <c r="D67" s="457">
        <v>26180</v>
      </c>
      <c r="E67" s="456">
        <f t="shared" si="2"/>
        <v>91987.55</v>
      </c>
      <c r="F67" s="456"/>
      <c r="G67" s="457">
        <v>464900</v>
      </c>
      <c r="H67" s="457">
        <v>95486.75</v>
      </c>
      <c r="I67" s="457">
        <v>39516.5</v>
      </c>
      <c r="J67" s="456">
        <f t="shared" si="3"/>
        <v>135003.25</v>
      </c>
      <c r="K67" s="456"/>
      <c r="L67" s="456">
        <v>621900</v>
      </c>
      <c r="M67" s="456">
        <v>125184.9</v>
      </c>
      <c r="N67" s="456">
        <v>52861.5</v>
      </c>
      <c r="O67" s="456">
        <v>178046.4</v>
      </c>
      <c r="P67" s="456">
        <v>0</v>
      </c>
      <c r="Q67" s="456">
        <v>778900</v>
      </c>
      <c r="R67" s="456">
        <v>154883</v>
      </c>
      <c r="S67" s="456">
        <v>66206.5</v>
      </c>
      <c r="T67" s="456">
        <v>221089.5</v>
      </c>
      <c r="U67" s="306" t="s">
        <v>218</v>
      </c>
    </row>
    <row r="68" spans="1:16" ht="18.75" customHeight="1">
      <c r="A68" s="257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P68" s="279"/>
    </row>
    <row r="69" spans="1:218" ht="18.75" customHeight="1">
      <c r="A69" s="280"/>
      <c r="B69" s="268"/>
      <c r="C69" s="268"/>
      <c r="E69" s="271"/>
      <c r="F69" s="271"/>
      <c r="G69" s="268"/>
      <c r="H69" s="268"/>
      <c r="I69" s="268"/>
      <c r="J69" s="268"/>
      <c r="K69" s="271"/>
      <c r="L69" s="269"/>
      <c r="M69" s="269"/>
      <c r="N69" s="269"/>
      <c r="O69" s="269"/>
      <c r="P69" s="271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/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  <c r="FS69" s="269"/>
      <c r="FT69" s="269"/>
      <c r="FU69" s="269"/>
      <c r="FV69" s="269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69"/>
      <c r="GP69" s="269"/>
      <c r="GQ69" s="269"/>
      <c r="GR69" s="269"/>
      <c r="GS69" s="269"/>
      <c r="GT69" s="269"/>
      <c r="GU69" s="269"/>
      <c r="GV69" s="269"/>
      <c r="GW69" s="269"/>
      <c r="GX69" s="269"/>
      <c r="GY69" s="269"/>
      <c r="GZ69" s="269"/>
      <c r="HA69" s="269"/>
      <c r="HB69" s="269"/>
      <c r="HC69" s="269"/>
      <c r="HD69" s="269"/>
      <c r="HE69" s="269"/>
      <c r="HF69" s="269"/>
      <c r="HG69" s="269"/>
      <c r="HH69" s="269"/>
      <c r="HI69" s="269"/>
      <c r="HJ69" s="269"/>
    </row>
    <row r="70" spans="1:16" ht="18.75" customHeight="1">
      <c r="A70" s="280" t="s">
        <v>350</v>
      </c>
      <c r="B70" s="270"/>
      <c r="C70" s="270"/>
      <c r="E70" s="271"/>
      <c r="F70" s="271"/>
      <c r="G70" s="270"/>
      <c r="H70" s="270"/>
      <c r="I70" s="270"/>
      <c r="J70" s="270"/>
      <c r="K70" s="271"/>
      <c r="P70" s="271"/>
    </row>
    <row r="71" spans="1:16" ht="18.75" customHeight="1">
      <c r="A71" s="280" t="s">
        <v>355</v>
      </c>
      <c r="B71" s="270"/>
      <c r="C71" s="270"/>
      <c r="E71" s="271"/>
      <c r="F71" s="271"/>
      <c r="G71" s="270"/>
      <c r="H71" s="270"/>
      <c r="I71" s="270"/>
      <c r="J71" s="270"/>
      <c r="K71" s="271"/>
      <c r="P71" s="271"/>
    </row>
    <row r="72" spans="1:16" ht="18.75" customHeight="1">
      <c r="A72" s="280" t="s">
        <v>356</v>
      </c>
      <c r="B72" s="270"/>
      <c r="C72" s="270"/>
      <c r="E72" s="271"/>
      <c r="F72" s="271"/>
      <c r="G72" s="270"/>
      <c r="H72" s="270"/>
      <c r="I72" s="270"/>
      <c r="J72" s="270"/>
      <c r="K72" s="271"/>
      <c r="P72" s="271"/>
    </row>
    <row r="73" spans="1:16" ht="18.75" customHeight="1">
      <c r="A73" s="280" t="s">
        <v>357</v>
      </c>
      <c r="B73" s="270"/>
      <c r="C73" s="270"/>
      <c r="D73" s="270"/>
      <c r="E73" s="271"/>
      <c r="F73" s="271"/>
      <c r="G73" s="270"/>
      <c r="H73" s="270"/>
      <c r="I73" s="270"/>
      <c r="J73" s="270"/>
      <c r="K73" s="271"/>
      <c r="P73" s="271"/>
    </row>
    <row r="74" spans="1:16" ht="18.75" customHeight="1">
      <c r="A74" s="271"/>
      <c r="B74" s="270"/>
      <c r="C74" s="270"/>
      <c r="D74" s="270"/>
      <c r="E74" s="271"/>
      <c r="F74" s="271"/>
      <c r="G74" s="270"/>
      <c r="H74" s="270"/>
      <c r="I74" s="270"/>
      <c r="J74" s="270"/>
      <c r="K74" s="271"/>
      <c r="P74" s="271"/>
    </row>
    <row r="75" spans="1:16" ht="18.75" customHeight="1">
      <c r="A75" s="257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P75" s="279"/>
    </row>
    <row r="76" spans="2:16" ht="18.75" customHeight="1"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P76" s="272"/>
    </row>
    <row r="77" spans="2:16" ht="18.75" customHeight="1"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P77" s="272"/>
    </row>
    <row r="78" spans="2:16" ht="18.75" customHeight="1"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P78" s="272"/>
    </row>
    <row r="79" spans="2:16" ht="18.75" customHeight="1"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P79" s="272"/>
    </row>
    <row r="80" spans="2:16" ht="18.75" customHeight="1"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P80" s="272"/>
    </row>
    <row r="81" spans="2:16" ht="18.75" customHeight="1"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P81" s="272"/>
    </row>
    <row r="82" spans="2:16" ht="18.75" customHeight="1"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P82" s="272"/>
    </row>
    <row r="83" spans="2:16" ht="18.75" customHeight="1"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P83" s="272"/>
    </row>
    <row r="84" spans="2:16" ht="18.75" customHeight="1"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P84" s="272"/>
    </row>
    <row r="85" spans="2:16" ht="18.75" customHeight="1"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P85" s="272"/>
    </row>
    <row r="86" spans="2:16" ht="18.75" customHeight="1"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P86" s="272"/>
    </row>
    <row r="87" spans="2:16" ht="18.75" customHeight="1"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P87" s="272"/>
    </row>
    <row r="88" spans="2:16" ht="18.75" customHeight="1"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P88" s="272"/>
    </row>
    <row r="89" spans="2:16" ht="12.75"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P89" s="272"/>
    </row>
    <row r="90" spans="2:16" ht="12.75"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P90" s="272"/>
    </row>
    <row r="91" spans="2:16" ht="12.75"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P91" s="272"/>
    </row>
    <row r="92" spans="2:16" ht="12.75"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P92" s="272"/>
    </row>
    <row r="93" spans="2:16" ht="12.75"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P93" s="272"/>
    </row>
    <row r="94" spans="2:16" ht="12.75"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P94" s="272"/>
    </row>
    <row r="95" spans="2:16" ht="12.75"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P95" s="272"/>
    </row>
    <row r="96" spans="2:16" ht="12.75"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P96" s="272"/>
    </row>
    <row r="97" spans="2:16" ht="12.75"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P97" s="272"/>
    </row>
    <row r="98" spans="2:16" ht="12.75"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P98" s="272"/>
    </row>
    <row r="99" spans="2:16" ht="12.75"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P99" s="272"/>
    </row>
    <row r="100" spans="2:16" ht="12.75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P100" s="272"/>
    </row>
    <row r="101" spans="2:16" ht="12.75"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P101" s="272"/>
    </row>
    <row r="102" spans="2:16" ht="12.75"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P102" s="272"/>
    </row>
    <row r="103" spans="2:16" ht="12.75"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P103" s="272"/>
    </row>
    <row r="104" spans="2:16" ht="12.75"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P104" s="272"/>
    </row>
    <row r="105" spans="2:16" ht="12.75"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P105" s="272"/>
    </row>
    <row r="106" spans="2:16" ht="12.75"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P106" s="272"/>
    </row>
    <row r="107" spans="2:16" ht="12.75"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P107" s="272"/>
    </row>
    <row r="108" spans="2:16" ht="12.75"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P108" s="272"/>
    </row>
    <row r="109" spans="2:16" ht="12.75"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P109" s="272"/>
    </row>
    <row r="110" spans="2:16" ht="12.75"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P110" s="272"/>
    </row>
    <row r="111" spans="2:16" ht="12.75"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P111" s="272"/>
    </row>
    <row r="112" spans="2:16" ht="12.75"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P112" s="272"/>
    </row>
    <row r="113" spans="2:16" ht="12.75"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P113" s="272"/>
    </row>
    <row r="114" spans="2:16" ht="12.75"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P114" s="272"/>
    </row>
    <row r="115" spans="2:16" ht="12.75"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P115" s="272"/>
    </row>
    <row r="116" spans="2:16" ht="12.75"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P116" s="272"/>
    </row>
    <row r="117" spans="2:16" ht="12.75"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P117" s="272"/>
    </row>
    <row r="118" spans="2:16" ht="12.75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P118" s="272"/>
    </row>
    <row r="119" spans="2:16" ht="12.75"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P119" s="272"/>
    </row>
    <row r="120" spans="2:16" ht="12.75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P120" s="272"/>
    </row>
    <row r="121" spans="2:16" ht="12.75"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P121" s="272"/>
    </row>
    <row r="122" spans="2:16" ht="12.75"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P122" s="272"/>
    </row>
    <row r="123" spans="2:16" ht="12.75"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P123" s="272"/>
    </row>
    <row r="124" spans="2:16" ht="12.75"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P124" s="272"/>
    </row>
    <row r="125" spans="2:16" ht="12.75"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P125" s="272"/>
    </row>
    <row r="126" spans="2:16" ht="12.75"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P126" s="272"/>
    </row>
    <row r="127" spans="2:16" ht="12.75"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P127" s="272"/>
    </row>
  </sheetData>
  <mergeCells count="12">
    <mergeCell ref="C7:E7"/>
    <mergeCell ref="H7:J7"/>
    <mergeCell ref="B41:E41"/>
    <mergeCell ref="G41:J41"/>
    <mergeCell ref="B13:E13"/>
    <mergeCell ref="G13:J13"/>
    <mergeCell ref="L41:O41"/>
    <mergeCell ref="Q41:T41"/>
    <mergeCell ref="M7:O7"/>
    <mergeCell ref="R7:T7"/>
    <mergeCell ref="L13:O13"/>
    <mergeCell ref="Q13:T13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4" r:id="rId1"/>
  <headerFooter alignWithMargins="0">
    <oddHeader>&amp;C&amp;"Helvetica,Fett"&amp;12 2009</oddHeader>
    <oddFooter>&amp;L60-61&amp;C&amp;"Helvetica,Standard" Eidg. Steuerverwaltung  -  Administration fédérale des contributions  -  Amministrazione federale delle contribuzioni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53">
    <pageSetUpPr fitToPage="1"/>
  </sheetPr>
  <dimension ref="A1:H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57421875" style="258" customWidth="1"/>
    <col min="2" max="5" width="17.421875" style="258" customWidth="1"/>
    <col min="6" max="7" width="17.8515625" style="258" customWidth="1"/>
    <col min="8" max="8" width="19.28125" style="258" customWidth="1"/>
    <col min="9" max="16384" width="10.28125" style="258" customWidth="1"/>
  </cols>
  <sheetData>
    <row r="1" spans="1:8" ht="18.75" customHeight="1">
      <c r="A1" s="256" t="s">
        <v>182</v>
      </c>
      <c r="B1" s="256"/>
      <c r="C1" s="256"/>
      <c r="D1" s="256"/>
      <c r="E1" s="256"/>
      <c r="F1" s="256"/>
      <c r="G1" s="257"/>
      <c r="H1" s="257"/>
    </row>
    <row r="2" spans="1:8" ht="18.75" customHeight="1">
      <c r="A2" s="256"/>
      <c r="B2" s="256"/>
      <c r="C2" s="256"/>
      <c r="D2" s="256"/>
      <c r="E2" s="256"/>
      <c r="F2" s="256"/>
      <c r="G2" s="257"/>
      <c r="H2" s="257"/>
    </row>
    <row r="3" spans="1:8" ht="18.75" customHeight="1">
      <c r="A3" s="443" t="s">
        <v>337</v>
      </c>
      <c r="B3" s="256"/>
      <c r="C3" s="256"/>
      <c r="D3" s="256"/>
      <c r="E3" s="256"/>
      <c r="F3" s="256"/>
      <c r="G3" s="257"/>
      <c r="H3" s="257"/>
    </row>
    <row r="4" spans="1:8" ht="18.75" customHeight="1">
      <c r="A4" s="443" t="s">
        <v>338</v>
      </c>
      <c r="B4" s="256"/>
      <c r="C4" s="256"/>
      <c r="D4" s="256"/>
      <c r="E4" s="256"/>
      <c r="F4" s="256"/>
      <c r="G4" s="257"/>
      <c r="H4" s="257"/>
    </row>
    <row r="5" spans="1:8" ht="18.75" customHeight="1">
      <c r="A5" s="257"/>
      <c r="B5" s="257"/>
      <c r="C5" s="257"/>
      <c r="D5" s="257"/>
      <c r="E5" s="257"/>
      <c r="F5" s="257"/>
      <c r="G5" s="257"/>
      <c r="H5" s="257"/>
    </row>
    <row r="6" spans="2:8" ht="18.75" customHeight="1" thickBot="1">
      <c r="B6" s="257"/>
      <c r="C6" s="257"/>
      <c r="D6" s="257"/>
      <c r="E6" s="257"/>
      <c r="F6" s="257"/>
      <c r="G6" s="257"/>
      <c r="H6" s="257"/>
    </row>
    <row r="7" spans="1:8" ht="18.75" customHeight="1" thickBot="1">
      <c r="A7" s="259">
        <v>29</v>
      </c>
      <c r="B7" s="675" t="s">
        <v>275</v>
      </c>
      <c r="C7" s="676"/>
      <c r="D7" s="676"/>
      <c r="E7" s="676"/>
      <c r="F7" s="676"/>
      <c r="G7" s="676"/>
      <c r="H7" s="677"/>
    </row>
    <row r="8" spans="1:8" ht="18.75" customHeight="1">
      <c r="A8" s="261" t="s">
        <v>10</v>
      </c>
      <c r="B8" s="328">
        <v>100000</v>
      </c>
      <c r="C8" s="328">
        <v>500000</v>
      </c>
      <c r="D8" s="328">
        <v>1000000</v>
      </c>
      <c r="E8" s="328">
        <v>5000000</v>
      </c>
      <c r="F8" s="328">
        <v>10000000</v>
      </c>
      <c r="G8" s="328">
        <v>50000000</v>
      </c>
      <c r="H8" s="328">
        <v>100000000</v>
      </c>
    </row>
    <row r="9" spans="1:8" ht="18.75" customHeight="1">
      <c r="A9" s="261" t="s">
        <v>11</v>
      </c>
      <c r="B9" s="324"/>
      <c r="C9" s="324"/>
      <c r="D9" s="324"/>
      <c r="E9" s="324"/>
      <c r="F9" s="324"/>
      <c r="G9" s="324"/>
      <c r="H9" s="324"/>
    </row>
    <row r="10" spans="2:8" ht="18.75" customHeight="1">
      <c r="B10" s="678" t="s">
        <v>276</v>
      </c>
      <c r="C10" s="679"/>
      <c r="D10" s="679"/>
      <c r="E10" s="679"/>
      <c r="F10" s="679"/>
      <c r="G10" s="679"/>
      <c r="H10" s="680"/>
    </row>
    <row r="11" spans="1:8" ht="18.75" customHeight="1">
      <c r="A11" s="325" t="s">
        <v>170</v>
      </c>
      <c r="B11" s="458">
        <v>172</v>
      </c>
      <c r="C11" s="458">
        <v>861</v>
      </c>
      <c r="D11" s="458">
        <v>1721</v>
      </c>
      <c r="E11" s="458">
        <v>8607</v>
      </c>
      <c r="F11" s="458">
        <v>17215</v>
      </c>
      <c r="G11" s="458">
        <v>86074</v>
      </c>
      <c r="H11" s="458">
        <v>172148</v>
      </c>
    </row>
    <row r="12" spans="1:8" ht="18.75" customHeight="1">
      <c r="A12" s="325" t="s">
        <v>68</v>
      </c>
      <c r="B12" s="458">
        <v>144</v>
      </c>
      <c r="C12" s="458">
        <v>719</v>
      </c>
      <c r="D12" s="458">
        <v>1438</v>
      </c>
      <c r="E12" s="458">
        <v>7188</v>
      </c>
      <c r="F12" s="458">
        <v>14376</v>
      </c>
      <c r="G12" s="458">
        <v>71879</v>
      </c>
      <c r="H12" s="458">
        <v>143757</v>
      </c>
    </row>
    <row r="13" spans="1:8" ht="18.75" customHeight="1">
      <c r="A13" s="325" t="s">
        <v>71</v>
      </c>
      <c r="B13" s="458">
        <v>350</v>
      </c>
      <c r="C13" s="458">
        <v>1750</v>
      </c>
      <c r="D13" s="458">
        <v>3500</v>
      </c>
      <c r="E13" s="458">
        <v>17500</v>
      </c>
      <c r="F13" s="458">
        <v>26250</v>
      </c>
      <c r="G13" s="458">
        <v>96250</v>
      </c>
      <c r="H13" s="458">
        <v>183750</v>
      </c>
    </row>
    <row r="14" spans="1:8" ht="18.75" customHeight="1">
      <c r="A14" s="325" t="s">
        <v>74</v>
      </c>
      <c r="B14" s="458">
        <v>1</v>
      </c>
      <c r="C14" s="458">
        <v>5</v>
      </c>
      <c r="D14" s="458">
        <v>10</v>
      </c>
      <c r="E14" s="458">
        <v>50</v>
      </c>
      <c r="F14" s="458">
        <v>100</v>
      </c>
      <c r="G14" s="458">
        <v>500</v>
      </c>
      <c r="H14" s="458">
        <v>1000</v>
      </c>
    </row>
    <row r="15" spans="1:8" ht="18.75" customHeight="1">
      <c r="A15" s="325" t="s">
        <v>77</v>
      </c>
      <c r="B15" s="458">
        <v>147</v>
      </c>
      <c r="C15" s="458">
        <v>736</v>
      </c>
      <c r="D15" s="458">
        <v>1472</v>
      </c>
      <c r="E15" s="458">
        <v>7360</v>
      </c>
      <c r="F15" s="458">
        <v>14720</v>
      </c>
      <c r="G15" s="458">
        <v>73600</v>
      </c>
      <c r="H15" s="458">
        <v>147200</v>
      </c>
    </row>
    <row r="16" spans="1:8" ht="18.75" customHeight="1">
      <c r="A16" s="325" t="s">
        <v>80</v>
      </c>
      <c r="B16" s="458">
        <v>500</v>
      </c>
      <c r="C16" s="458">
        <v>1000</v>
      </c>
      <c r="D16" s="458">
        <v>2000</v>
      </c>
      <c r="E16" s="458">
        <v>10000</v>
      </c>
      <c r="F16" s="458">
        <v>20000</v>
      </c>
      <c r="G16" s="458">
        <v>100000</v>
      </c>
      <c r="H16" s="458">
        <v>200000</v>
      </c>
    </row>
    <row r="17" spans="1:8" ht="18.75" customHeight="1">
      <c r="A17" s="325" t="s">
        <v>83</v>
      </c>
      <c r="B17" s="458">
        <v>500</v>
      </c>
      <c r="C17" s="458">
        <v>500</v>
      </c>
      <c r="D17" s="458">
        <v>1000</v>
      </c>
      <c r="E17" s="458">
        <v>5000</v>
      </c>
      <c r="F17" s="458">
        <v>10000</v>
      </c>
      <c r="G17" s="458">
        <v>50000</v>
      </c>
      <c r="H17" s="458">
        <v>100000</v>
      </c>
    </row>
    <row r="18" spans="1:8" ht="18.75" customHeight="1">
      <c r="A18" s="325" t="s">
        <v>86</v>
      </c>
      <c r="B18" s="458">
        <v>254</v>
      </c>
      <c r="C18" s="458">
        <v>1270</v>
      </c>
      <c r="D18" s="458">
        <v>2540</v>
      </c>
      <c r="E18" s="458">
        <v>12700</v>
      </c>
      <c r="F18" s="458">
        <v>25400</v>
      </c>
      <c r="G18" s="458">
        <v>127000</v>
      </c>
      <c r="H18" s="458">
        <v>254000</v>
      </c>
    </row>
    <row r="19" spans="1:8" ht="18.75" customHeight="1">
      <c r="A19" s="325" t="s">
        <v>89</v>
      </c>
      <c r="B19" s="458">
        <v>76</v>
      </c>
      <c r="C19" s="458">
        <v>380</v>
      </c>
      <c r="D19" s="458">
        <v>759</v>
      </c>
      <c r="E19" s="458">
        <v>3796</v>
      </c>
      <c r="F19" s="458">
        <v>7591</v>
      </c>
      <c r="G19" s="458">
        <v>37955</v>
      </c>
      <c r="H19" s="458">
        <v>75911</v>
      </c>
    </row>
    <row r="20" spans="1:8" ht="18.75" customHeight="1">
      <c r="A20" s="325" t="s">
        <v>65</v>
      </c>
      <c r="B20" s="458">
        <v>356</v>
      </c>
      <c r="C20" s="458">
        <v>1779</v>
      </c>
      <c r="D20" s="458">
        <v>3559</v>
      </c>
      <c r="E20" s="458">
        <v>17794</v>
      </c>
      <c r="F20" s="458">
        <v>35587</v>
      </c>
      <c r="G20" s="458">
        <v>177935</v>
      </c>
      <c r="H20" s="458">
        <v>355870</v>
      </c>
    </row>
    <row r="21" spans="1:8" ht="18.75" customHeight="1">
      <c r="A21" s="325" t="s">
        <v>69</v>
      </c>
      <c r="B21" s="458">
        <v>184</v>
      </c>
      <c r="C21" s="458">
        <v>920</v>
      </c>
      <c r="D21" s="458">
        <v>1840</v>
      </c>
      <c r="E21" s="458">
        <v>9200</v>
      </c>
      <c r="F21" s="458">
        <v>18400</v>
      </c>
      <c r="G21" s="458">
        <v>92000</v>
      </c>
      <c r="H21" s="458">
        <v>184000</v>
      </c>
    </row>
    <row r="22" spans="1:8" ht="18.75" customHeight="1">
      <c r="A22" s="325" t="s">
        <v>72</v>
      </c>
      <c r="B22" s="458">
        <v>525</v>
      </c>
      <c r="C22" s="458">
        <v>2625</v>
      </c>
      <c r="D22" s="458">
        <v>5250</v>
      </c>
      <c r="E22" s="458">
        <v>26250</v>
      </c>
      <c r="F22" s="458">
        <v>52500</v>
      </c>
      <c r="G22" s="458">
        <v>262500</v>
      </c>
      <c r="H22" s="458">
        <v>525000</v>
      </c>
    </row>
    <row r="23" spans="1:8" ht="18.75" customHeight="1">
      <c r="A23" s="325" t="s">
        <v>75</v>
      </c>
      <c r="B23" s="458">
        <v>455</v>
      </c>
      <c r="C23" s="458">
        <v>2275</v>
      </c>
      <c r="D23" s="458">
        <v>4550</v>
      </c>
      <c r="E23" s="458">
        <v>22750</v>
      </c>
      <c r="F23" s="458">
        <v>45500</v>
      </c>
      <c r="G23" s="458">
        <v>227500</v>
      </c>
      <c r="H23" s="458">
        <v>455000</v>
      </c>
    </row>
    <row r="24" spans="1:8" ht="18.75" customHeight="1">
      <c r="A24" s="325" t="s">
        <v>78</v>
      </c>
      <c r="B24" s="458">
        <v>210</v>
      </c>
      <c r="C24" s="458">
        <v>1050</v>
      </c>
      <c r="D24" s="458">
        <v>2100</v>
      </c>
      <c r="E24" s="458">
        <v>10500</v>
      </c>
      <c r="F24" s="458">
        <v>21000</v>
      </c>
      <c r="G24" s="458">
        <v>105000</v>
      </c>
      <c r="H24" s="458">
        <v>210000</v>
      </c>
    </row>
    <row r="25" spans="1:8" ht="18.75" customHeight="1">
      <c r="A25" s="325" t="s">
        <v>81</v>
      </c>
      <c r="B25" s="458">
        <v>300</v>
      </c>
      <c r="C25" s="458">
        <v>350</v>
      </c>
      <c r="D25" s="458">
        <v>700</v>
      </c>
      <c r="E25" s="458">
        <v>3500</v>
      </c>
      <c r="F25" s="458">
        <v>7000</v>
      </c>
      <c r="G25" s="458">
        <v>35000</v>
      </c>
      <c r="H25" s="458">
        <v>70000</v>
      </c>
    </row>
    <row r="26" spans="1:8" ht="18.75" customHeight="1">
      <c r="A26" s="325" t="s">
        <v>193</v>
      </c>
      <c r="B26" s="458">
        <v>500</v>
      </c>
      <c r="C26" s="458">
        <v>500</v>
      </c>
      <c r="D26" s="458">
        <v>500</v>
      </c>
      <c r="E26" s="458">
        <v>2500</v>
      </c>
      <c r="F26" s="458">
        <v>5000</v>
      </c>
      <c r="G26" s="458">
        <v>25000</v>
      </c>
      <c r="H26" s="458">
        <v>50000</v>
      </c>
    </row>
    <row r="27" spans="1:8" ht="18.75" customHeight="1">
      <c r="A27" s="325" t="s">
        <v>87</v>
      </c>
      <c r="B27" s="458">
        <v>63</v>
      </c>
      <c r="C27" s="458">
        <v>315</v>
      </c>
      <c r="D27" s="458">
        <v>630</v>
      </c>
      <c r="E27" s="458">
        <v>3150</v>
      </c>
      <c r="F27" s="458">
        <v>6300</v>
      </c>
      <c r="G27" s="458">
        <v>31500</v>
      </c>
      <c r="H27" s="458">
        <v>63000</v>
      </c>
    </row>
    <row r="28" spans="1:8" ht="18.75" customHeight="1">
      <c r="A28" s="325" t="s">
        <v>90</v>
      </c>
      <c r="B28" s="458">
        <v>486.45</v>
      </c>
      <c r="C28" s="458">
        <v>2432.25</v>
      </c>
      <c r="D28" s="458">
        <v>4864.5</v>
      </c>
      <c r="E28" s="458">
        <v>26322.5</v>
      </c>
      <c r="F28" s="458">
        <v>57506.2</v>
      </c>
      <c r="G28" s="458">
        <v>332006.2</v>
      </c>
      <c r="H28" s="458">
        <v>726381.2</v>
      </c>
    </row>
    <row r="29" spans="1:8" ht="18.75" customHeight="1">
      <c r="A29" s="325" t="s">
        <v>67</v>
      </c>
      <c r="B29" s="458">
        <v>895</v>
      </c>
      <c r="C29" s="458">
        <v>1119</v>
      </c>
      <c r="D29" s="458">
        <v>2238</v>
      </c>
      <c r="E29" s="458">
        <v>11188</v>
      </c>
      <c r="F29" s="458">
        <v>22375</v>
      </c>
      <c r="G29" s="458">
        <v>111875</v>
      </c>
      <c r="H29" s="458">
        <v>223750</v>
      </c>
    </row>
    <row r="30" spans="1:8" ht="18.75" customHeight="1">
      <c r="A30" s="325" t="s">
        <v>70</v>
      </c>
      <c r="B30" s="458">
        <v>294</v>
      </c>
      <c r="C30" s="458">
        <v>441</v>
      </c>
      <c r="D30" s="458">
        <v>882</v>
      </c>
      <c r="E30" s="458">
        <v>4409</v>
      </c>
      <c r="F30" s="458">
        <v>8817</v>
      </c>
      <c r="G30" s="458">
        <v>44085</v>
      </c>
      <c r="H30" s="458">
        <v>88170</v>
      </c>
    </row>
    <row r="31" spans="1:8" ht="18.75" customHeight="1">
      <c r="A31" s="325" t="s">
        <v>73</v>
      </c>
      <c r="B31" s="458">
        <v>296</v>
      </c>
      <c r="C31" s="458">
        <v>1478</v>
      </c>
      <c r="D31" s="458">
        <v>2955</v>
      </c>
      <c r="E31" s="458">
        <v>14775</v>
      </c>
      <c r="F31" s="458">
        <v>29550</v>
      </c>
      <c r="G31" s="458">
        <v>147750</v>
      </c>
      <c r="H31" s="458">
        <v>295500</v>
      </c>
    </row>
    <row r="32" spans="1:8" ht="18.75" customHeight="1">
      <c r="A32" s="325" t="s">
        <v>76</v>
      </c>
      <c r="B32" s="458">
        <v>281.4</v>
      </c>
      <c r="C32" s="458">
        <v>1407</v>
      </c>
      <c r="D32" s="458">
        <v>2814</v>
      </c>
      <c r="E32" s="458">
        <v>14070</v>
      </c>
      <c r="F32" s="458">
        <v>28140</v>
      </c>
      <c r="G32" s="458">
        <v>140700</v>
      </c>
      <c r="H32" s="458">
        <v>281400</v>
      </c>
    </row>
    <row r="33" spans="1:8" ht="18.75" customHeight="1">
      <c r="A33" s="325" t="s">
        <v>79</v>
      </c>
      <c r="B33" s="458">
        <v>203</v>
      </c>
      <c r="C33" s="458">
        <v>1015</v>
      </c>
      <c r="D33" s="458">
        <v>3553</v>
      </c>
      <c r="E33" s="458">
        <v>23853</v>
      </c>
      <c r="F33" s="458">
        <v>49228</v>
      </c>
      <c r="G33" s="458">
        <v>252228</v>
      </c>
      <c r="H33" s="458">
        <v>505978</v>
      </c>
    </row>
    <row r="34" spans="1:8" ht="18.75" customHeight="1">
      <c r="A34" s="325" t="s">
        <v>82</v>
      </c>
      <c r="B34" s="458">
        <v>500</v>
      </c>
      <c r="C34" s="458">
        <v>2500</v>
      </c>
      <c r="D34" s="458">
        <v>5000</v>
      </c>
      <c r="E34" s="458">
        <v>25000</v>
      </c>
      <c r="F34" s="458">
        <v>50000</v>
      </c>
      <c r="G34" s="458">
        <v>250000</v>
      </c>
      <c r="H34" s="458">
        <v>500000</v>
      </c>
    </row>
    <row r="35" spans="1:8" ht="18.75" customHeight="1">
      <c r="A35" s="325" t="s">
        <v>85</v>
      </c>
      <c r="B35" s="458">
        <v>403</v>
      </c>
      <c r="C35" s="458">
        <v>2014</v>
      </c>
      <c r="D35" s="458">
        <v>4028</v>
      </c>
      <c r="E35" s="458">
        <v>20142</v>
      </c>
      <c r="F35" s="458">
        <v>40284</v>
      </c>
      <c r="G35" s="458">
        <v>201420</v>
      </c>
      <c r="H35" s="458">
        <v>402840</v>
      </c>
    </row>
    <row r="36" spans="1:8" ht="18.75" customHeight="1">
      <c r="A36" s="325" t="s">
        <v>88</v>
      </c>
      <c r="B36" s="458">
        <v>377</v>
      </c>
      <c r="C36" s="458">
        <v>1887</v>
      </c>
      <c r="D36" s="458">
        <v>3773</v>
      </c>
      <c r="E36" s="458">
        <v>18866</v>
      </c>
      <c r="F36" s="458">
        <v>37731</v>
      </c>
      <c r="G36" s="458">
        <v>188657</v>
      </c>
      <c r="H36" s="458">
        <v>377314</v>
      </c>
    </row>
    <row r="37" ht="18.75" customHeight="1"/>
    <row r="38" ht="18.75" customHeight="1">
      <c r="A38" s="264" t="s">
        <v>277</v>
      </c>
    </row>
    <row r="39" ht="18.75" customHeight="1">
      <c r="A39" s="264" t="s">
        <v>278</v>
      </c>
    </row>
    <row r="40" spans="1:8" ht="18.75" customHeight="1">
      <c r="A40" s="326"/>
      <c r="B40" s="266"/>
      <c r="C40" s="266"/>
      <c r="D40" s="266"/>
      <c r="E40" s="266"/>
      <c r="F40" s="266"/>
      <c r="G40" s="266"/>
      <c r="H40" s="266"/>
    </row>
    <row r="41" spans="1:8" ht="18.75" customHeight="1">
      <c r="A41" s="327"/>
      <c r="B41" s="257"/>
      <c r="C41" s="257"/>
      <c r="D41" s="257"/>
      <c r="E41" s="257"/>
      <c r="F41" s="257"/>
      <c r="G41" s="257"/>
      <c r="H41" s="257"/>
    </row>
    <row r="42" spans="1:8" ht="18.75" customHeight="1">
      <c r="A42" s="257"/>
      <c r="B42" s="257"/>
      <c r="C42" s="257"/>
      <c r="D42" s="257"/>
      <c r="E42" s="257"/>
      <c r="F42" s="257"/>
      <c r="G42" s="257"/>
      <c r="H42" s="257"/>
    </row>
    <row r="43" spans="1:8" ht="18.75" customHeight="1">
      <c r="A43" s="257"/>
      <c r="B43" s="257"/>
      <c r="C43" s="257"/>
      <c r="D43" s="257"/>
      <c r="E43" s="257"/>
      <c r="F43" s="257"/>
      <c r="G43" s="257"/>
      <c r="H43" s="257"/>
    </row>
    <row r="44" ht="18.75" customHeight="1"/>
    <row r="45" spans="1:8" ht="18.75" customHeight="1">
      <c r="A45" s="257"/>
      <c r="B45" s="257"/>
      <c r="C45" s="257"/>
      <c r="D45" s="257"/>
      <c r="E45" s="257"/>
      <c r="F45" s="257"/>
      <c r="G45" s="257"/>
      <c r="H45" s="257"/>
    </row>
    <row r="46" spans="1:8" ht="18.75" customHeight="1">
      <c r="A46" s="257"/>
      <c r="B46" s="257"/>
      <c r="C46" s="257"/>
      <c r="D46" s="257"/>
      <c r="E46" s="257"/>
      <c r="F46" s="257"/>
      <c r="G46" s="257"/>
      <c r="H46" s="257"/>
    </row>
    <row r="47" spans="1:8" ht="18.75" customHeight="1">
      <c r="A47" s="257"/>
      <c r="B47" s="257"/>
      <c r="C47" s="257"/>
      <c r="D47" s="257"/>
      <c r="E47" s="257"/>
      <c r="F47" s="257"/>
      <c r="G47" s="257"/>
      <c r="H47" s="257"/>
    </row>
    <row r="48" spans="1:8" ht="18.75" customHeight="1">
      <c r="A48" s="257"/>
      <c r="B48" s="257"/>
      <c r="C48" s="257"/>
      <c r="D48" s="257"/>
      <c r="E48" s="257"/>
      <c r="F48" s="257"/>
      <c r="G48" s="257"/>
      <c r="H48" s="257"/>
    </row>
    <row r="49" spans="1:8" ht="12.75">
      <c r="A49" s="257"/>
      <c r="B49" s="257"/>
      <c r="C49" s="257"/>
      <c r="D49" s="257"/>
      <c r="E49" s="257"/>
      <c r="F49" s="257"/>
      <c r="G49" s="257"/>
      <c r="H49" s="257"/>
    </row>
    <row r="50" spans="1:8" ht="12.75">
      <c r="A50" s="257"/>
      <c r="B50" s="257"/>
      <c r="C50" s="257"/>
      <c r="D50" s="257"/>
      <c r="E50" s="257"/>
      <c r="F50" s="257"/>
      <c r="G50" s="257"/>
      <c r="H50" s="257"/>
    </row>
    <row r="51" spans="1:8" ht="12.75">
      <c r="A51" s="257"/>
      <c r="B51" s="257"/>
      <c r="C51" s="257"/>
      <c r="D51" s="257"/>
      <c r="E51" s="257"/>
      <c r="F51" s="257"/>
      <c r="G51" s="257"/>
      <c r="H51" s="257"/>
    </row>
    <row r="52" spans="1:8" ht="12.75">
      <c r="A52" s="257"/>
      <c r="B52" s="257"/>
      <c r="C52" s="257"/>
      <c r="D52" s="257"/>
      <c r="E52" s="257"/>
      <c r="F52" s="257"/>
      <c r="G52" s="257"/>
      <c r="H52" s="257"/>
    </row>
    <row r="53" spans="1:8" ht="12.75">
      <c r="A53" s="257"/>
      <c r="B53" s="257"/>
      <c r="C53" s="257"/>
      <c r="D53" s="257"/>
      <c r="E53" s="257"/>
      <c r="F53" s="257"/>
      <c r="G53" s="257"/>
      <c r="H53" s="257"/>
    </row>
    <row r="54" spans="1:8" ht="12.75">
      <c r="A54" s="257"/>
      <c r="B54" s="257"/>
      <c r="C54" s="257"/>
      <c r="D54" s="257"/>
      <c r="E54" s="257"/>
      <c r="F54" s="257"/>
      <c r="G54" s="257"/>
      <c r="H54" s="257"/>
    </row>
    <row r="55" spans="1:8" ht="12.75">
      <c r="A55" s="257"/>
      <c r="B55" s="257"/>
      <c r="C55" s="257"/>
      <c r="D55" s="257"/>
      <c r="E55" s="257"/>
      <c r="F55" s="257"/>
      <c r="G55" s="257"/>
      <c r="H55" s="257"/>
    </row>
    <row r="56" spans="1:8" ht="12.75">
      <c r="A56" s="257"/>
      <c r="B56" s="257"/>
      <c r="C56" s="257"/>
      <c r="D56" s="257"/>
      <c r="E56" s="257"/>
      <c r="F56" s="257"/>
      <c r="G56" s="257"/>
      <c r="H56" s="257"/>
    </row>
    <row r="57" spans="1:8" ht="12.75">
      <c r="A57" s="257"/>
      <c r="B57" s="257"/>
      <c r="C57" s="257"/>
      <c r="D57" s="257"/>
      <c r="E57" s="257"/>
      <c r="F57" s="257"/>
      <c r="G57" s="257"/>
      <c r="H57" s="257"/>
    </row>
    <row r="58" spans="1:8" ht="12.75">
      <c r="A58" s="257"/>
      <c r="B58" s="257"/>
      <c r="C58" s="257"/>
      <c r="D58" s="257"/>
      <c r="E58" s="257"/>
      <c r="F58" s="257"/>
      <c r="G58" s="257"/>
      <c r="H58" s="257"/>
    </row>
  </sheetData>
  <mergeCells count="2">
    <mergeCell ref="B7:H7"/>
    <mergeCell ref="B10:H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4" r:id="rId1"/>
  <headerFooter alignWithMargins="0">
    <oddHeader>&amp;C&amp;"Helvetica,Fett"&amp;12 2009</oddHeader>
    <oddFooter>&amp;L62&amp;C&amp;"Helvetica,Standard" Eidg. Steuerverwaltung  -  Administration fédérale des contributions  -  Amministrazione federale delle contribuzioni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54">
    <pageSetUpPr fitToPage="1"/>
  </sheetPr>
  <dimension ref="A1:L6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00390625" style="330" customWidth="1"/>
    <col min="2" max="2" width="13.57421875" style="330" customWidth="1"/>
    <col min="3" max="3" width="14.00390625" style="330" customWidth="1"/>
    <col min="4" max="4" width="13.57421875" style="330" customWidth="1"/>
    <col min="5" max="5" width="2.7109375" style="330" customWidth="1"/>
    <col min="6" max="6" width="13.57421875" style="330" customWidth="1"/>
    <col min="7" max="7" width="16.00390625" style="330" customWidth="1"/>
    <col min="8" max="8" width="13.28125" style="330" customWidth="1"/>
    <col min="9" max="9" width="2.7109375" style="330" customWidth="1"/>
    <col min="10" max="10" width="13.57421875" style="330" customWidth="1"/>
    <col min="11" max="11" width="13.28125" style="330" customWidth="1"/>
    <col min="12" max="12" width="13.57421875" style="330" customWidth="1"/>
    <col min="13" max="19" width="12.7109375" style="330" customWidth="1"/>
    <col min="20" max="16384" width="10.28125" style="330" customWidth="1"/>
  </cols>
  <sheetData>
    <row r="1" spans="1:12" ht="18.75" customHeight="1">
      <c r="A1" s="329" t="s">
        <v>279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18.7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18.75" customHeight="1">
      <c r="A3" s="331" t="s">
        <v>339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8.75" customHeight="1">
      <c r="A4" s="331" t="s">
        <v>203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ht="18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12" ht="18.75" customHeight="1">
      <c r="A6" s="349" t="s">
        <v>3</v>
      </c>
      <c r="B6" s="331"/>
      <c r="C6" s="331"/>
      <c r="D6" s="331"/>
      <c r="E6" s="331"/>
      <c r="F6" s="331"/>
      <c r="G6" s="349" t="s">
        <v>4</v>
      </c>
      <c r="H6" s="331"/>
      <c r="I6" s="331"/>
      <c r="K6" s="332"/>
      <c r="L6" s="332"/>
    </row>
    <row r="7" spans="1:12" ht="18.75" customHeight="1">
      <c r="A7" s="331" t="s">
        <v>1</v>
      </c>
      <c r="B7" s="331"/>
      <c r="C7" s="331"/>
      <c r="D7" s="331"/>
      <c r="E7" s="331"/>
      <c r="F7" s="331"/>
      <c r="G7" s="331" t="s">
        <v>5</v>
      </c>
      <c r="H7" s="331"/>
      <c r="I7" s="331"/>
      <c r="K7" s="332"/>
      <c r="L7" s="332"/>
    </row>
    <row r="8" spans="1:12" ht="33" customHeight="1">
      <c r="A8" s="684" t="s">
        <v>2</v>
      </c>
      <c r="B8" s="684"/>
      <c r="C8" s="684"/>
      <c r="D8" s="684"/>
      <c r="E8" s="684"/>
      <c r="F8" s="684"/>
      <c r="G8" s="684" t="s">
        <v>259</v>
      </c>
      <c r="H8" s="684"/>
      <c r="I8" s="684"/>
      <c r="J8" s="684"/>
      <c r="K8" s="684"/>
      <c r="L8" s="684"/>
    </row>
    <row r="9" spans="1:12" ht="18.75" customHeight="1">
      <c r="A9" s="331"/>
      <c r="B9" s="331"/>
      <c r="C9" s="331"/>
      <c r="D9" s="331"/>
      <c r="E9" s="331"/>
      <c r="F9" s="331"/>
      <c r="G9" s="331"/>
      <c r="H9" s="331"/>
      <c r="I9" s="331"/>
      <c r="K9" s="332"/>
      <c r="L9" s="332"/>
    </row>
    <row r="10" spans="1:12" ht="18.75" customHeight="1">
      <c r="A10" s="331" t="s">
        <v>260</v>
      </c>
      <c r="B10" s="331"/>
      <c r="C10" s="331"/>
      <c r="D10" s="331"/>
      <c r="E10" s="331"/>
      <c r="F10" s="331"/>
      <c r="G10" s="331" t="s">
        <v>261</v>
      </c>
      <c r="H10" s="331"/>
      <c r="I10" s="331"/>
      <c r="K10" s="332"/>
      <c r="L10" s="332"/>
    </row>
    <row r="11" spans="1:12" ht="49.5" customHeight="1">
      <c r="A11" s="684" t="s">
        <v>262</v>
      </c>
      <c r="B11" s="684"/>
      <c r="C11" s="684"/>
      <c r="D11" s="684"/>
      <c r="E11" s="684"/>
      <c r="F11" s="684"/>
      <c r="G11" s="684" t="s">
        <v>263</v>
      </c>
      <c r="H11" s="684"/>
      <c r="I11" s="684"/>
      <c r="J11" s="684"/>
      <c r="K11" s="684"/>
      <c r="L11" s="684"/>
    </row>
    <row r="12" spans="1:12" ht="18.75" customHeight="1" thickBot="1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</row>
    <row r="13" spans="1:12" ht="18.75" customHeight="1" thickBot="1">
      <c r="A13" s="333">
        <v>30</v>
      </c>
      <c r="B13" s="688" t="s">
        <v>280</v>
      </c>
      <c r="C13" s="689"/>
      <c r="D13" s="689"/>
      <c r="E13" s="689"/>
      <c r="F13" s="689"/>
      <c r="G13" s="689"/>
      <c r="H13" s="689"/>
      <c r="I13" s="689"/>
      <c r="J13" s="689"/>
      <c r="K13" s="689"/>
      <c r="L13" s="690"/>
    </row>
    <row r="14" spans="2:12" ht="18.75" customHeight="1">
      <c r="B14" s="685" t="s">
        <v>281</v>
      </c>
      <c r="C14" s="686"/>
      <c r="D14" s="687"/>
      <c r="E14" s="442"/>
      <c r="F14" s="685" t="s">
        <v>282</v>
      </c>
      <c r="G14" s="686"/>
      <c r="H14" s="687"/>
      <c r="I14" s="345"/>
      <c r="J14" s="685" t="s">
        <v>283</v>
      </c>
      <c r="K14" s="686"/>
      <c r="L14" s="687"/>
    </row>
    <row r="15" spans="2:12" ht="18.75" customHeight="1"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</row>
    <row r="16" spans="1:12" ht="18.75" customHeight="1">
      <c r="A16" s="350"/>
      <c r="B16" s="681" t="s">
        <v>284</v>
      </c>
      <c r="C16" s="682"/>
      <c r="D16" s="682"/>
      <c r="E16" s="682"/>
      <c r="F16" s="682"/>
      <c r="G16" s="682"/>
      <c r="H16" s="682"/>
      <c r="I16" s="682"/>
      <c r="J16" s="682"/>
      <c r="K16" s="682"/>
      <c r="L16" s="683"/>
    </row>
    <row r="17" spans="1:12" ht="18.7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</row>
    <row r="18" spans="1:12" ht="18.75" customHeight="1">
      <c r="A18" s="331" t="s">
        <v>10</v>
      </c>
      <c r="B18" s="353" t="s">
        <v>228</v>
      </c>
      <c r="C18" s="354"/>
      <c r="D18" s="355"/>
      <c r="E18" s="331"/>
      <c r="F18" s="360" t="s">
        <v>136</v>
      </c>
      <c r="G18" s="354"/>
      <c r="H18" s="355"/>
      <c r="I18" s="331"/>
      <c r="J18" s="360" t="s">
        <v>228</v>
      </c>
      <c r="K18" s="363"/>
      <c r="L18" s="355"/>
    </row>
    <row r="19" spans="1:12" ht="18.75" customHeight="1">
      <c r="A19" s="331" t="s">
        <v>11</v>
      </c>
      <c r="B19" s="356" t="s">
        <v>230</v>
      </c>
      <c r="C19" s="346" t="s">
        <v>13</v>
      </c>
      <c r="D19" s="357" t="s">
        <v>231</v>
      </c>
      <c r="E19" s="334"/>
      <c r="F19" s="361" t="s">
        <v>139</v>
      </c>
      <c r="G19" s="346" t="s">
        <v>14</v>
      </c>
      <c r="H19" s="357" t="s">
        <v>231</v>
      </c>
      <c r="I19" s="334"/>
      <c r="J19" s="361" t="s">
        <v>230</v>
      </c>
      <c r="K19" s="347" t="s">
        <v>13</v>
      </c>
      <c r="L19" s="357" t="s">
        <v>231</v>
      </c>
    </row>
    <row r="20" spans="2:12" ht="18.75" customHeight="1">
      <c r="B20" s="351" t="s">
        <v>285</v>
      </c>
      <c r="C20" s="358"/>
      <c r="D20" s="359"/>
      <c r="E20" s="335"/>
      <c r="F20" s="362" t="s">
        <v>286</v>
      </c>
      <c r="G20" s="358"/>
      <c r="H20" s="359"/>
      <c r="I20" s="335"/>
      <c r="J20" s="362" t="s">
        <v>285</v>
      </c>
      <c r="K20" s="364"/>
      <c r="L20" s="359"/>
    </row>
    <row r="21" spans="1:12" ht="18.75" customHeight="1">
      <c r="A21" s="352" t="s">
        <v>170</v>
      </c>
      <c r="B21" s="348">
        <v>688.59</v>
      </c>
      <c r="C21" s="348">
        <v>0</v>
      </c>
      <c r="D21" s="348">
        <f aca="true" t="shared" si="0" ref="D21:D46">B21+C21</f>
        <v>688.59</v>
      </c>
      <c r="E21" s="348"/>
      <c r="F21" s="15">
        <v>688.59</v>
      </c>
      <c r="G21" s="15">
        <v>0</v>
      </c>
      <c r="H21" s="348">
        <f aca="true" t="shared" si="1" ref="H21:H46">F21+G21</f>
        <v>688.59</v>
      </c>
      <c r="I21" s="15"/>
      <c r="J21" s="458">
        <v>688.59</v>
      </c>
      <c r="K21" s="458">
        <v>0</v>
      </c>
      <c r="L21" s="348">
        <f aca="true" t="shared" si="2" ref="L21:L46">J21+K21</f>
        <v>688.59</v>
      </c>
    </row>
    <row r="22" spans="1:12" ht="18.75" customHeight="1">
      <c r="A22" s="352" t="s">
        <v>68</v>
      </c>
      <c r="B22" s="348">
        <v>728</v>
      </c>
      <c r="C22" s="348">
        <v>0</v>
      </c>
      <c r="D22" s="348">
        <f t="shared" si="0"/>
        <v>728</v>
      </c>
      <c r="E22" s="348"/>
      <c r="F22" s="15">
        <v>728</v>
      </c>
      <c r="G22" s="15">
        <v>0</v>
      </c>
      <c r="H22" s="348">
        <f t="shared" si="1"/>
        <v>728</v>
      </c>
      <c r="I22" s="15"/>
      <c r="J22" s="458">
        <v>728</v>
      </c>
      <c r="K22" s="458">
        <v>0</v>
      </c>
      <c r="L22" s="348">
        <f t="shared" si="2"/>
        <v>728</v>
      </c>
    </row>
    <row r="23" spans="1:12" ht="18.75" customHeight="1">
      <c r="A23" s="352" t="s">
        <v>71</v>
      </c>
      <c r="B23" s="348">
        <v>500</v>
      </c>
      <c r="C23" s="348">
        <v>0</v>
      </c>
      <c r="D23" s="348">
        <f t="shared" si="0"/>
        <v>500</v>
      </c>
      <c r="E23" s="348"/>
      <c r="F23" s="15">
        <v>500</v>
      </c>
      <c r="G23" s="15">
        <v>0</v>
      </c>
      <c r="H23" s="348">
        <f t="shared" si="1"/>
        <v>500</v>
      </c>
      <c r="I23" s="15"/>
      <c r="J23" s="458">
        <v>500</v>
      </c>
      <c r="K23" s="458">
        <v>0</v>
      </c>
      <c r="L23" s="348">
        <f t="shared" si="2"/>
        <v>500</v>
      </c>
    </row>
    <row r="24" spans="1:12" ht="18.75" customHeight="1">
      <c r="A24" s="352" t="s">
        <v>74</v>
      </c>
      <c r="B24" s="348">
        <v>500</v>
      </c>
      <c r="C24" s="348">
        <v>0</v>
      </c>
      <c r="D24" s="348">
        <f t="shared" si="0"/>
        <v>500</v>
      </c>
      <c r="E24" s="348"/>
      <c r="F24" s="15">
        <v>500</v>
      </c>
      <c r="G24" s="15">
        <v>0</v>
      </c>
      <c r="H24" s="348">
        <f t="shared" si="1"/>
        <v>500</v>
      </c>
      <c r="I24" s="15"/>
      <c r="J24" s="458">
        <v>500</v>
      </c>
      <c r="K24" s="458">
        <v>0</v>
      </c>
      <c r="L24" s="348">
        <f t="shared" si="2"/>
        <v>500</v>
      </c>
    </row>
    <row r="25" spans="1:12" ht="18.75" customHeight="1">
      <c r="A25" s="352" t="s">
        <v>77</v>
      </c>
      <c r="B25" s="348">
        <v>368</v>
      </c>
      <c r="C25" s="348">
        <v>0</v>
      </c>
      <c r="D25" s="348">
        <f t="shared" si="0"/>
        <v>368</v>
      </c>
      <c r="E25" s="348"/>
      <c r="F25" s="15">
        <v>368</v>
      </c>
      <c r="G25" s="15">
        <v>0</v>
      </c>
      <c r="H25" s="348">
        <f t="shared" si="1"/>
        <v>368</v>
      </c>
      <c r="I25" s="15"/>
      <c r="J25" s="458">
        <v>368</v>
      </c>
      <c r="K25" s="458">
        <v>0</v>
      </c>
      <c r="L25" s="348">
        <f t="shared" si="2"/>
        <v>368</v>
      </c>
    </row>
    <row r="26" spans="1:12" ht="18.75" customHeight="1">
      <c r="A26" s="352" t="s">
        <v>80</v>
      </c>
      <c r="B26" s="348">
        <v>500</v>
      </c>
      <c r="C26" s="348">
        <v>0</v>
      </c>
      <c r="D26" s="348">
        <f t="shared" si="0"/>
        <v>500</v>
      </c>
      <c r="E26" s="348"/>
      <c r="F26" s="15">
        <v>500</v>
      </c>
      <c r="G26" s="15">
        <v>0</v>
      </c>
      <c r="H26" s="348">
        <f t="shared" si="1"/>
        <v>500</v>
      </c>
      <c r="I26" s="15"/>
      <c r="J26" s="458">
        <v>500</v>
      </c>
      <c r="K26" s="458">
        <v>0</v>
      </c>
      <c r="L26" s="348">
        <f t="shared" si="2"/>
        <v>500</v>
      </c>
    </row>
    <row r="27" spans="1:12" ht="18.75" customHeight="1">
      <c r="A27" s="352" t="s">
        <v>83</v>
      </c>
      <c r="B27" s="348">
        <v>500</v>
      </c>
      <c r="C27" s="348">
        <v>0</v>
      </c>
      <c r="D27" s="348">
        <f t="shared" si="0"/>
        <v>500</v>
      </c>
      <c r="E27" s="348"/>
      <c r="F27" s="15">
        <v>500</v>
      </c>
      <c r="G27" s="15">
        <v>0</v>
      </c>
      <c r="H27" s="348">
        <f t="shared" si="1"/>
        <v>500</v>
      </c>
      <c r="I27" s="15"/>
      <c r="J27" s="458">
        <v>500</v>
      </c>
      <c r="K27" s="458">
        <v>0</v>
      </c>
      <c r="L27" s="348">
        <f t="shared" si="2"/>
        <v>500</v>
      </c>
    </row>
    <row r="28" spans="1:12" ht="18.75" customHeight="1">
      <c r="A28" s="352" t="s">
        <v>86</v>
      </c>
      <c r="B28" s="348">
        <v>500</v>
      </c>
      <c r="C28" s="348">
        <v>0</v>
      </c>
      <c r="D28" s="348">
        <f t="shared" si="0"/>
        <v>500</v>
      </c>
      <c r="E28" s="348"/>
      <c r="F28" s="15">
        <v>500</v>
      </c>
      <c r="G28" s="15">
        <v>0</v>
      </c>
      <c r="H28" s="348">
        <f t="shared" si="1"/>
        <v>500</v>
      </c>
      <c r="I28" s="15"/>
      <c r="J28" s="458">
        <v>500</v>
      </c>
      <c r="K28" s="458">
        <v>0</v>
      </c>
      <c r="L28" s="348">
        <f t="shared" si="2"/>
        <v>500</v>
      </c>
    </row>
    <row r="29" spans="1:12" ht="18.75" customHeight="1">
      <c r="A29" s="352" t="s">
        <v>89</v>
      </c>
      <c r="B29" s="348">
        <v>227.7315</v>
      </c>
      <c r="C29" s="348">
        <v>0</v>
      </c>
      <c r="D29" s="348">
        <f t="shared" si="0"/>
        <v>227.7315</v>
      </c>
      <c r="E29" s="348"/>
      <c r="F29" s="15">
        <v>227.7315</v>
      </c>
      <c r="G29" s="15">
        <v>0</v>
      </c>
      <c r="H29" s="348">
        <f t="shared" si="1"/>
        <v>227.7315</v>
      </c>
      <c r="I29" s="15"/>
      <c r="J29" s="458">
        <v>227.7315</v>
      </c>
      <c r="K29" s="458">
        <v>0</v>
      </c>
      <c r="L29" s="348">
        <f t="shared" si="2"/>
        <v>227.7315</v>
      </c>
    </row>
    <row r="30" spans="1:12" ht="18.75" customHeight="1">
      <c r="A30" s="352" t="s">
        <v>65</v>
      </c>
      <c r="B30" s="348">
        <v>749.2</v>
      </c>
      <c r="C30" s="348">
        <v>0</v>
      </c>
      <c r="D30" s="348">
        <f t="shared" si="0"/>
        <v>749.2</v>
      </c>
      <c r="E30" s="348"/>
      <c r="F30" s="15">
        <v>749.2</v>
      </c>
      <c r="G30" s="15">
        <v>0</v>
      </c>
      <c r="H30" s="348">
        <f t="shared" si="1"/>
        <v>749.2</v>
      </c>
      <c r="I30" s="15"/>
      <c r="J30" s="458">
        <v>749.2</v>
      </c>
      <c r="K30" s="458">
        <v>0</v>
      </c>
      <c r="L30" s="348">
        <f t="shared" si="2"/>
        <v>749.2</v>
      </c>
    </row>
    <row r="31" spans="1:12" ht="18.75" customHeight="1">
      <c r="A31" s="352" t="s">
        <v>69</v>
      </c>
      <c r="B31" s="348">
        <v>660</v>
      </c>
      <c r="C31" s="348">
        <v>0</v>
      </c>
      <c r="D31" s="348">
        <f t="shared" si="0"/>
        <v>660</v>
      </c>
      <c r="E31" s="348"/>
      <c r="F31" s="15">
        <v>660</v>
      </c>
      <c r="G31" s="15">
        <v>0</v>
      </c>
      <c r="H31" s="348">
        <f t="shared" si="1"/>
        <v>660</v>
      </c>
      <c r="I31" s="15"/>
      <c r="J31" s="458">
        <v>660</v>
      </c>
      <c r="K31" s="458">
        <v>0</v>
      </c>
      <c r="L31" s="348">
        <f t="shared" si="2"/>
        <v>660</v>
      </c>
    </row>
    <row r="32" spans="1:12" ht="18.75" customHeight="1">
      <c r="A32" s="352" t="s">
        <v>72</v>
      </c>
      <c r="B32" s="348">
        <v>1000</v>
      </c>
      <c r="C32" s="348">
        <v>0</v>
      </c>
      <c r="D32" s="348">
        <f t="shared" si="0"/>
        <v>1000</v>
      </c>
      <c r="E32" s="348"/>
      <c r="F32" s="15">
        <v>1000</v>
      </c>
      <c r="G32" s="15">
        <v>0</v>
      </c>
      <c r="H32" s="348">
        <f t="shared" si="1"/>
        <v>1000</v>
      </c>
      <c r="I32" s="15"/>
      <c r="J32" s="458">
        <v>1000</v>
      </c>
      <c r="K32" s="458">
        <v>0</v>
      </c>
      <c r="L32" s="348">
        <f t="shared" si="2"/>
        <v>1000</v>
      </c>
    </row>
    <row r="33" spans="1:12" ht="18.75" customHeight="1">
      <c r="A33" s="352" t="s">
        <v>75</v>
      </c>
      <c r="B33" s="348">
        <v>307.5</v>
      </c>
      <c r="C33" s="348">
        <v>0</v>
      </c>
      <c r="D33" s="348">
        <f t="shared" si="0"/>
        <v>307.5</v>
      </c>
      <c r="E33" s="348"/>
      <c r="F33" s="15">
        <v>307.5</v>
      </c>
      <c r="G33" s="15">
        <v>0</v>
      </c>
      <c r="H33" s="348">
        <f t="shared" si="1"/>
        <v>307.5</v>
      </c>
      <c r="I33" s="15"/>
      <c r="J33" s="458">
        <v>307.5</v>
      </c>
      <c r="K33" s="458">
        <v>0</v>
      </c>
      <c r="L33" s="348">
        <f t="shared" si="2"/>
        <v>307.5</v>
      </c>
    </row>
    <row r="34" spans="1:12" ht="18.75" customHeight="1">
      <c r="A34" s="352" t="s">
        <v>78</v>
      </c>
      <c r="B34" s="348">
        <v>210</v>
      </c>
      <c r="C34" s="348">
        <v>0</v>
      </c>
      <c r="D34" s="348">
        <f t="shared" si="0"/>
        <v>210</v>
      </c>
      <c r="E34" s="348"/>
      <c r="F34" s="15">
        <v>210</v>
      </c>
      <c r="G34" s="15">
        <v>0</v>
      </c>
      <c r="H34" s="348">
        <f t="shared" si="1"/>
        <v>210</v>
      </c>
      <c r="I34" s="15"/>
      <c r="J34" s="458">
        <v>210</v>
      </c>
      <c r="K34" s="458">
        <v>0</v>
      </c>
      <c r="L34" s="348">
        <f t="shared" si="2"/>
        <v>210</v>
      </c>
    </row>
    <row r="35" spans="1:12" ht="18.75" customHeight="1">
      <c r="A35" s="352" t="s">
        <v>81</v>
      </c>
      <c r="B35" s="348">
        <v>300</v>
      </c>
      <c r="C35" s="348">
        <v>0</v>
      </c>
      <c r="D35" s="348">
        <f t="shared" si="0"/>
        <v>300</v>
      </c>
      <c r="E35" s="348"/>
      <c r="F35" s="15">
        <v>300</v>
      </c>
      <c r="G35" s="15">
        <v>0</v>
      </c>
      <c r="H35" s="348">
        <f t="shared" si="1"/>
        <v>300</v>
      </c>
      <c r="I35" s="15"/>
      <c r="J35" s="458">
        <v>300</v>
      </c>
      <c r="K35" s="458">
        <v>0</v>
      </c>
      <c r="L35" s="348">
        <f t="shared" si="2"/>
        <v>300</v>
      </c>
    </row>
    <row r="36" spans="1:12" ht="18.75" customHeight="1">
      <c r="A36" s="352" t="s">
        <v>193</v>
      </c>
      <c r="B36" s="348">
        <v>500</v>
      </c>
      <c r="C36" s="348">
        <v>0</v>
      </c>
      <c r="D36" s="348">
        <f t="shared" si="0"/>
        <v>500</v>
      </c>
      <c r="E36" s="348"/>
      <c r="F36" s="15">
        <v>500</v>
      </c>
      <c r="G36" s="15">
        <v>0</v>
      </c>
      <c r="H36" s="348">
        <f t="shared" si="1"/>
        <v>500</v>
      </c>
      <c r="I36" s="15"/>
      <c r="J36" s="458">
        <v>500</v>
      </c>
      <c r="K36" s="458">
        <v>0</v>
      </c>
      <c r="L36" s="348">
        <f t="shared" si="2"/>
        <v>500</v>
      </c>
    </row>
    <row r="37" spans="1:12" ht="18.75" customHeight="1">
      <c r="A37" s="352" t="s">
        <v>87</v>
      </c>
      <c r="B37" s="348">
        <v>945</v>
      </c>
      <c r="C37" s="348">
        <v>0</v>
      </c>
      <c r="D37" s="348">
        <f t="shared" si="0"/>
        <v>945</v>
      </c>
      <c r="E37" s="348"/>
      <c r="F37" s="15">
        <v>945</v>
      </c>
      <c r="G37" s="15">
        <v>0</v>
      </c>
      <c r="H37" s="348">
        <f t="shared" si="1"/>
        <v>945</v>
      </c>
      <c r="I37" s="15"/>
      <c r="J37" s="458">
        <v>945</v>
      </c>
      <c r="K37" s="458">
        <v>0</v>
      </c>
      <c r="L37" s="348">
        <f t="shared" si="2"/>
        <v>945</v>
      </c>
    </row>
    <row r="38" spans="1:12" ht="18.75" customHeight="1">
      <c r="A38" s="352" t="s">
        <v>90</v>
      </c>
      <c r="B38" s="348">
        <v>300</v>
      </c>
      <c r="C38" s="348">
        <v>0</v>
      </c>
      <c r="D38" s="348">
        <f t="shared" si="0"/>
        <v>300</v>
      </c>
      <c r="E38" s="348"/>
      <c r="F38" s="15">
        <v>300</v>
      </c>
      <c r="G38" s="15">
        <v>0</v>
      </c>
      <c r="H38" s="348">
        <f t="shared" si="1"/>
        <v>300</v>
      </c>
      <c r="I38" s="15"/>
      <c r="J38" s="458">
        <v>300</v>
      </c>
      <c r="K38" s="458">
        <v>0</v>
      </c>
      <c r="L38" s="348">
        <f t="shared" si="2"/>
        <v>300</v>
      </c>
    </row>
    <row r="39" spans="1:12" ht="18.75" customHeight="1">
      <c r="A39" s="352" t="s">
        <v>67</v>
      </c>
      <c r="B39" s="348">
        <v>895</v>
      </c>
      <c r="C39" s="348">
        <v>0</v>
      </c>
      <c r="D39" s="348">
        <f t="shared" si="0"/>
        <v>895</v>
      </c>
      <c r="E39" s="348"/>
      <c r="F39" s="15">
        <v>895</v>
      </c>
      <c r="G39" s="15">
        <v>0</v>
      </c>
      <c r="H39" s="348">
        <f t="shared" si="1"/>
        <v>895</v>
      </c>
      <c r="I39" s="15"/>
      <c r="J39" s="458">
        <v>895</v>
      </c>
      <c r="K39" s="458">
        <v>0</v>
      </c>
      <c r="L39" s="348">
        <f t="shared" si="2"/>
        <v>895</v>
      </c>
    </row>
    <row r="40" spans="1:12" ht="18.75" customHeight="1">
      <c r="A40" s="352" t="s">
        <v>70</v>
      </c>
      <c r="B40" s="348">
        <v>881.7</v>
      </c>
      <c r="C40" s="348">
        <v>0</v>
      </c>
      <c r="D40" s="348">
        <f t="shared" si="0"/>
        <v>881.6999999999999</v>
      </c>
      <c r="E40" s="348"/>
      <c r="F40" s="15">
        <v>881.7</v>
      </c>
      <c r="G40" s="15">
        <v>0</v>
      </c>
      <c r="H40" s="348">
        <f t="shared" si="1"/>
        <v>881.6999999999999</v>
      </c>
      <c r="I40" s="15"/>
      <c r="J40" s="458">
        <v>881.7</v>
      </c>
      <c r="K40" s="458">
        <v>0</v>
      </c>
      <c r="L40" s="348">
        <f t="shared" si="2"/>
        <v>881.6999999999999</v>
      </c>
    </row>
    <row r="41" spans="1:12" ht="18.75" customHeight="1">
      <c r="A41" s="352" t="s">
        <v>73</v>
      </c>
      <c r="B41" s="348">
        <v>985</v>
      </c>
      <c r="C41" s="348">
        <v>0</v>
      </c>
      <c r="D41" s="348">
        <f t="shared" si="0"/>
        <v>985</v>
      </c>
      <c r="E41" s="348"/>
      <c r="F41" s="15">
        <v>985</v>
      </c>
      <c r="G41" s="15">
        <v>0</v>
      </c>
      <c r="H41" s="348">
        <f t="shared" si="1"/>
        <v>985</v>
      </c>
      <c r="I41" s="15"/>
      <c r="J41" s="458">
        <v>985</v>
      </c>
      <c r="K41" s="458">
        <v>0</v>
      </c>
      <c r="L41" s="348">
        <f t="shared" si="2"/>
        <v>985</v>
      </c>
    </row>
    <row r="42" spans="1:12" ht="18.75" customHeight="1">
      <c r="A42" s="352" t="s">
        <v>76</v>
      </c>
      <c r="B42" s="348">
        <v>3517.5</v>
      </c>
      <c r="C42" s="348">
        <v>0</v>
      </c>
      <c r="D42" s="348">
        <f t="shared" si="0"/>
        <v>3517.5</v>
      </c>
      <c r="E42" s="348"/>
      <c r="F42" s="15">
        <v>3517.5</v>
      </c>
      <c r="G42" s="15">
        <v>0</v>
      </c>
      <c r="H42" s="348">
        <f t="shared" si="1"/>
        <v>3517.5</v>
      </c>
      <c r="I42" s="15"/>
      <c r="J42" s="458">
        <v>3517.5</v>
      </c>
      <c r="K42" s="458">
        <v>0</v>
      </c>
      <c r="L42" s="348">
        <f t="shared" si="2"/>
        <v>3517.5</v>
      </c>
    </row>
    <row r="43" spans="1:12" ht="18.75" customHeight="1">
      <c r="A43" s="352" t="s">
        <v>79</v>
      </c>
      <c r="B43" s="348">
        <v>400</v>
      </c>
      <c r="C43" s="348">
        <v>0</v>
      </c>
      <c r="D43" s="348">
        <f t="shared" si="0"/>
        <v>400</v>
      </c>
      <c r="E43" s="348"/>
      <c r="F43" s="15">
        <v>400</v>
      </c>
      <c r="G43" s="15">
        <v>0</v>
      </c>
      <c r="H43" s="348">
        <f t="shared" si="1"/>
        <v>400</v>
      </c>
      <c r="I43" s="15"/>
      <c r="J43" s="458">
        <v>400</v>
      </c>
      <c r="K43" s="458">
        <v>0</v>
      </c>
      <c r="L43" s="348">
        <f t="shared" si="2"/>
        <v>400</v>
      </c>
    </row>
    <row r="44" spans="1:12" ht="18.75" customHeight="1">
      <c r="A44" s="352" t="s">
        <v>82</v>
      </c>
      <c r="B44" s="348">
        <v>2000</v>
      </c>
      <c r="C44" s="348">
        <v>0</v>
      </c>
      <c r="D44" s="348">
        <f t="shared" si="0"/>
        <v>2000</v>
      </c>
      <c r="E44" s="348"/>
      <c r="F44" s="15">
        <v>2000</v>
      </c>
      <c r="G44" s="15">
        <v>0</v>
      </c>
      <c r="H44" s="348">
        <f t="shared" si="1"/>
        <v>2000</v>
      </c>
      <c r="I44" s="15"/>
      <c r="J44" s="458">
        <v>2000</v>
      </c>
      <c r="K44" s="458">
        <v>0</v>
      </c>
      <c r="L44" s="348">
        <f t="shared" si="2"/>
        <v>2000</v>
      </c>
    </row>
    <row r="45" spans="1:12" ht="18.75" customHeight="1">
      <c r="A45" s="352" t="s">
        <v>264</v>
      </c>
      <c r="B45" s="348">
        <v>1336.8</v>
      </c>
      <c r="C45" s="348">
        <v>0</v>
      </c>
      <c r="D45" s="348">
        <f t="shared" si="0"/>
        <v>1336.8</v>
      </c>
      <c r="E45" s="348"/>
      <c r="F45" s="15">
        <v>1336.8</v>
      </c>
      <c r="G45" s="15">
        <v>0</v>
      </c>
      <c r="H45" s="348">
        <f t="shared" si="1"/>
        <v>1336.8</v>
      </c>
      <c r="I45" s="15"/>
      <c r="J45" s="458">
        <v>1336.8</v>
      </c>
      <c r="K45" s="458">
        <v>0</v>
      </c>
      <c r="L45" s="348">
        <f t="shared" si="2"/>
        <v>1336.8</v>
      </c>
    </row>
    <row r="46" spans="1:12" ht="18.75" customHeight="1">
      <c r="A46" s="352" t="s">
        <v>88</v>
      </c>
      <c r="B46" s="348">
        <v>630</v>
      </c>
      <c r="C46" s="348">
        <v>0</v>
      </c>
      <c r="D46" s="348">
        <f t="shared" si="0"/>
        <v>630</v>
      </c>
      <c r="E46" s="348"/>
      <c r="F46" s="15">
        <v>630</v>
      </c>
      <c r="G46" s="15">
        <v>0</v>
      </c>
      <c r="H46" s="348">
        <f t="shared" si="1"/>
        <v>630</v>
      </c>
      <c r="I46" s="15"/>
      <c r="J46" s="458">
        <v>630</v>
      </c>
      <c r="K46" s="458">
        <v>0</v>
      </c>
      <c r="L46" s="348">
        <f t="shared" si="2"/>
        <v>630</v>
      </c>
    </row>
    <row r="47" spans="1:12" ht="18.75" customHeight="1">
      <c r="A47" s="336"/>
      <c r="B47" s="336"/>
      <c r="C47" s="336"/>
      <c r="D47" s="337"/>
      <c r="E47" s="337"/>
      <c r="F47" s="338"/>
      <c r="G47" s="337"/>
      <c r="H47" s="337"/>
      <c r="I47" s="337"/>
      <c r="J47" s="337"/>
      <c r="K47" s="337"/>
      <c r="L47" s="337"/>
    </row>
    <row r="48" spans="1:12" ht="18.75" customHeight="1">
      <c r="A48" s="339" t="s">
        <v>287</v>
      </c>
      <c r="B48" s="340"/>
      <c r="C48" s="340"/>
      <c r="D48" s="337"/>
      <c r="E48" s="337"/>
      <c r="F48" s="338"/>
      <c r="G48" s="337"/>
      <c r="H48" s="337"/>
      <c r="I48" s="337"/>
      <c r="J48" s="337"/>
      <c r="K48" s="337"/>
      <c r="L48" s="337"/>
    </row>
    <row r="49" spans="1:12" ht="18.75" customHeight="1">
      <c r="A49" s="341" t="s">
        <v>288</v>
      </c>
      <c r="B49" s="342"/>
      <c r="C49" s="342"/>
      <c r="D49" s="343"/>
      <c r="E49" s="343"/>
      <c r="F49" s="343"/>
      <c r="G49" s="343"/>
      <c r="H49" s="343"/>
      <c r="I49" s="343"/>
      <c r="J49" s="343"/>
      <c r="K49" s="343"/>
      <c r="L49" s="343"/>
    </row>
    <row r="50" spans="1:12" ht="18.75" customHeight="1">
      <c r="A50" s="331"/>
      <c r="B50" s="342"/>
      <c r="C50" s="342"/>
      <c r="D50" s="343"/>
      <c r="E50" s="343"/>
      <c r="F50" s="343"/>
      <c r="G50" s="343"/>
      <c r="H50" s="343"/>
      <c r="I50" s="343"/>
      <c r="J50" s="343"/>
      <c r="K50" s="343"/>
      <c r="L50" s="343"/>
    </row>
    <row r="51" spans="1:12" ht="18.75" customHeight="1">
      <c r="A51" s="341" t="s">
        <v>289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</row>
    <row r="52" spans="1:12" ht="18.75" customHeight="1">
      <c r="A52" s="341" t="s">
        <v>290</v>
      </c>
      <c r="B52" s="344"/>
      <c r="C52" s="344"/>
      <c r="D52" s="332"/>
      <c r="E52" s="332"/>
      <c r="F52" s="332"/>
      <c r="G52" s="332"/>
      <c r="H52" s="332"/>
      <c r="I52" s="332"/>
      <c r="J52" s="332"/>
      <c r="K52" s="332"/>
      <c r="L52" s="332"/>
    </row>
    <row r="53" spans="2:12" ht="18.75" customHeight="1">
      <c r="B53" s="344"/>
      <c r="C53" s="344"/>
      <c r="D53" s="332"/>
      <c r="E53" s="332"/>
      <c r="F53" s="332"/>
      <c r="G53" s="332"/>
      <c r="H53" s="332"/>
      <c r="I53" s="332"/>
      <c r="J53" s="332"/>
      <c r="K53" s="332"/>
      <c r="L53" s="332"/>
    </row>
    <row r="54" spans="1:12" ht="18.75" customHeight="1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</row>
    <row r="55" ht="18.75" customHeight="1"/>
    <row r="56" spans="1:12" ht="18.75" customHeight="1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</row>
    <row r="57" spans="1:12" ht="18.75" customHeight="1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</row>
    <row r="58" spans="1:12" ht="18.75" customHeight="1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</row>
    <row r="59" spans="1:12" ht="12.75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</row>
    <row r="60" spans="1:12" ht="12.75">
      <c r="A60" s="332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</row>
    <row r="61" spans="1:12" ht="12.75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</row>
    <row r="62" spans="1:12" ht="12.75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</row>
    <row r="63" spans="1:12" ht="12.75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</row>
    <row r="64" spans="1:12" ht="12.75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</row>
    <row r="65" spans="1:12" ht="12.75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</row>
    <row r="66" spans="1:12" ht="12.75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</row>
    <row r="67" spans="1:12" ht="12.75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</row>
    <row r="68" spans="1:12" ht="12.75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</row>
    <row r="69" spans="1:12" ht="12.75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</row>
  </sheetData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L1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42" customWidth="1"/>
    <col min="2" max="11" width="12.28125" style="42" customWidth="1"/>
    <col min="12" max="243" width="12.7109375" style="42" customWidth="1"/>
    <col min="244" max="16384" width="10.28125" style="42" customWidth="1"/>
  </cols>
  <sheetData>
    <row r="1" spans="1:11" ht="18.75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40" t="s">
        <v>168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A3" s="43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.75" customHeight="1">
      <c r="A5" s="43" t="s">
        <v>93</v>
      </c>
      <c r="B5" s="41"/>
      <c r="C5" s="41"/>
      <c r="D5" s="41"/>
      <c r="E5" s="41"/>
      <c r="F5" s="41"/>
      <c r="H5" s="41"/>
      <c r="I5" s="41"/>
      <c r="J5" s="41"/>
      <c r="K5" s="41"/>
    </row>
    <row r="6" spans="1:11" ht="18.75" customHeight="1">
      <c r="A6" s="43" t="s">
        <v>94</v>
      </c>
      <c r="B6" s="41"/>
      <c r="C6" s="41"/>
      <c r="D6" s="41"/>
      <c r="E6" s="41"/>
      <c r="F6" s="41"/>
      <c r="H6" s="41"/>
      <c r="I6" s="41"/>
      <c r="J6" s="41"/>
      <c r="K6" s="41"/>
    </row>
    <row r="7" spans="1:11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75" customHeight="1">
      <c r="A8" s="44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 customHeight="1" thickBot="1">
      <c r="A9" s="43" t="s">
        <v>10</v>
      </c>
      <c r="B9" s="41"/>
      <c r="C9" s="45"/>
      <c r="D9" s="45"/>
      <c r="E9" s="45"/>
      <c r="F9" s="45"/>
      <c r="G9" s="45"/>
      <c r="H9" s="45"/>
      <c r="I9" s="45"/>
      <c r="J9" s="45"/>
      <c r="K9" s="45"/>
    </row>
    <row r="10" spans="1:11" ht="18.75" customHeight="1" thickBot="1">
      <c r="A10" s="43" t="s">
        <v>11</v>
      </c>
      <c r="B10" s="558" t="s">
        <v>294</v>
      </c>
      <c r="C10" s="559"/>
      <c r="D10" s="559"/>
      <c r="E10" s="559"/>
      <c r="F10" s="559"/>
      <c r="G10" s="559"/>
      <c r="H10" s="559"/>
      <c r="I10" s="559"/>
      <c r="J10" s="559"/>
      <c r="K10" s="560"/>
    </row>
    <row r="11" spans="1:11" ht="18.75" customHeight="1">
      <c r="A11" s="43" t="s">
        <v>13</v>
      </c>
      <c r="B11" s="54">
        <v>15000</v>
      </c>
      <c r="C11" s="54">
        <v>20000</v>
      </c>
      <c r="D11" s="54">
        <v>30000</v>
      </c>
      <c r="E11" s="54">
        <v>40000</v>
      </c>
      <c r="F11" s="54">
        <v>50000</v>
      </c>
      <c r="G11" s="54">
        <v>70000</v>
      </c>
      <c r="H11" s="54">
        <v>100000</v>
      </c>
      <c r="I11" s="54">
        <v>150000</v>
      </c>
      <c r="J11" s="54">
        <v>200000</v>
      </c>
      <c r="K11" s="54">
        <v>500000</v>
      </c>
    </row>
    <row r="12" spans="1:11" ht="18.75" customHeight="1">
      <c r="A12" s="43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.75" customHeight="1">
      <c r="A13" s="43"/>
      <c r="B13" s="552" t="s">
        <v>296</v>
      </c>
      <c r="C13" s="553"/>
      <c r="D13" s="553"/>
      <c r="E13" s="553"/>
      <c r="F13" s="553"/>
      <c r="G13" s="553"/>
      <c r="H13" s="553"/>
      <c r="I13" s="553"/>
      <c r="J13" s="553"/>
      <c r="K13" s="554"/>
    </row>
    <row r="14" spans="1:12" ht="18.75" customHeight="1">
      <c r="A14" s="47" t="s">
        <v>170</v>
      </c>
      <c r="B14" s="15">
        <f>'Seiten 10-11'!C10-'Seite 14-15'!C10</f>
        <v>178.4</v>
      </c>
      <c r="C14" s="15">
        <f>'Seiten 10-11'!E10-'Seite 14-15'!E10</f>
        <v>353.20000000000005</v>
      </c>
      <c r="D14" s="15">
        <f>'Seiten 10-11'!G10-'Seite 14-15'!G10</f>
        <v>691.3000000000001</v>
      </c>
      <c r="E14" s="15">
        <f>'Seiten 10-11'!I10-'Seite 14-15'!I10</f>
        <v>1006.3999999999999</v>
      </c>
      <c r="F14" s="15">
        <f>'Seiten 10-11'!K10-'Seite 14-15'!K10</f>
        <v>1229.5</v>
      </c>
      <c r="G14" s="15">
        <v>2131.1</v>
      </c>
      <c r="H14" s="15">
        <v>3133.9</v>
      </c>
      <c r="I14" s="15">
        <v>4647.3</v>
      </c>
      <c r="J14" s="15">
        <v>6399.9</v>
      </c>
      <c r="K14" s="15">
        <v>11512.8</v>
      </c>
      <c r="L14" s="48"/>
    </row>
    <row r="15" spans="1:11" ht="18.75" customHeight="1">
      <c r="A15" s="47" t="s">
        <v>68</v>
      </c>
      <c r="B15" s="15">
        <f>'Seiten 10-11'!C11-'Seite 14-15'!C11</f>
        <v>0</v>
      </c>
      <c r="C15" s="15">
        <f>'Seiten 10-11'!E11-'Seite 14-15'!E11</f>
        <v>363.1</v>
      </c>
      <c r="D15" s="15">
        <f>'Seiten 10-11'!G11-'Seite 14-15'!G11</f>
        <v>1160.15</v>
      </c>
      <c r="E15" s="15">
        <f>'Seiten 10-11'!I11-'Seite 14-15'!I11</f>
        <v>1634</v>
      </c>
      <c r="F15" s="15">
        <f>'Seiten 10-11'!K11-'Seite 14-15'!K11</f>
        <v>2009.2999999999997</v>
      </c>
      <c r="G15" s="15">
        <v>2331</v>
      </c>
      <c r="H15" s="15">
        <v>3334.45</v>
      </c>
      <c r="I15" s="15">
        <v>5004.25</v>
      </c>
      <c r="J15" s="15">
        <v>5798.7</v>
      </c>
      <c r="K15" s="15">
        <v>7538.650000000009</v>
      </c>
    </row>
    <row r="16" spans="1:11" ht="18.75" customHeight="1">
      <c r="A16" s="47" t="s">
        <v>71</v>
      </c>
      <c r="B16" s="15">
        <f>'Seiten 10-11'!C12-'Seite 14-15'!C12</f>
        <v>42</v>
      </c>
      <c r="C16" s="15">
        <f>'Seiten 10-11'!E12-'Seite 14-15'!E12</f>
        <v>273</v>
      </c>
      <c r="D16" s="15">
        <f>'Seiten 10-11'!G12-'Seite 14-15'!G12</f>
        <v>1176</v>
      </c>
      <c r="E16" s="15">
        <f>'Seiten 10-11'!I12-'Seite 14-15'!I12</f>
        <v>1498.0000000000002</v>
      </c>
      <c r="F16" s="15">
        <f>'Seiten 10-11'!K12-'Seite 14-15'!K12</f>
        <v>1851.5</v>
      </c>
      <c r="G16" s="15">
        <v>2357.3</v>
      </c>
      <c r="H16" s="15">
        <v>2961</v>
      </c>
      <c r="I16" s="15">
        <v>3419.5</v>
      </c>
      <c r="J16" s="15">
        <v>3613.8</v>
      </c>
      <c r="K16" s="15">
        <v>4228</v>
      </c>
    </row>
    <row r="17" spans="1:11" ht="18.75" customHeight="1">
      <c r="A17" s="47" t="s">
        <v>74</v>
      </c>
      <c r="B17" s="15">
        <f>'Seiten 10-11'!C13-'Seite 14-15'!C13</f>
        <v>0</v>
      </c>
      <c r="C17" s="15">
        <f>'Seiten 10-11'!E13-'Seite 14-15'!E13</f>
        <v>183.45600000000002</v>
      </c>
      <c r="D17" s="15">
        <f>'Seiten 10-11'!G13-'Seite 14-15'!G13</f>
        <v>1544.0880000000002</v>
      </c>
      <c r="E17" s="15">
        <f>'Seiten 10-11'!I13-'Seite 14-15'!I13</f>
        <v>1589.9519999999998</v>
      </c>
      <c r="F17" s="15">
        <f>'Seiten 10-11'!K13-'Seite 14-15'!K13</f>
        <v>1437.072000000001</v>
      </c>
      <c r="G17" s="15">
        <v>1620.5279999999993</v>
      </c>
      <c r="H17" s="15">
        <v>1926.2879999999986</v>
      </c>
      <c r="I17" s="15">
        <v>1926.2880000000005</v>
      </c>
      <c r="J17" s="15">
        <v>1926.2879999999932</v>
      </c>
      <c r="K17" s="15">
        <v>1926.2879999999932</v>
      </c>
    </row>
    <row r="18" spans="1:11" ht="18.75" customHeight="1">
      <c r="A18" s="47" t="s">
        <v>77</v>
      </c>
      <c r="B18" s="15">
        <f>'Seiten 10-11'!C14-'Seite 14-15'!C14</f>
        <v>240.7</v>
      </c>
      <c r="C18" s="15">
        <f>'Seiten 10-11'!E14-'Seite 14-15'!E14</f>
        <v>416.44999999999993</v>
      </c>
      <c r="D18" s="15">
        <f>'Seiten 10-11'!G14-'Seite 14-15'!G14</f>
        <v>643.7499999999999</v>
      </c>
      <c r="E18" s="15">
        <f>'Seiten 10-11'!I14-'Seite 14-15'!I14</f>
        <v>709.75</v>
      </c>
      <c r="F18" s="15">
        <f>'Seiten 10-11'!K14-'Seite 14-15'!K14</f>
        <v>856.8499999999999</v>
      </c>
      <c r="G18" s="15">
        <v>1542.15</v>
      </c>
      <c r="H18" s="15">
        <v>2259.75</v>
      </c>
      <c r="I18" s="15">
        <v>2636.8</v>
      </c>
      <c r="J18" s="15">
        <v>2636.8</v>
      </c>
      <c r="K18" s="15">
        <v>805.5999999999985</v>
      </c>
    </row>
    <row r="19" spans="1:11" ht="18.75" customHeight="1">
      <c r="A19" s="47" t="s">
        <v>80</v>
      </c>
      <c r="B19" s="15">
        <f>'Seiten 10-11'!C15-'Seite 14-15'!C15</f>
        <v>271.8</v>
      </c>
      <c r="C19" s="15">
        <f>'Seiten 10-11'!E15-'Seite 14-15'!E15</f>
        <v>584.4</v>
      </c>
      <c r="D19" s="15">
        <f>'Seiten 10-11'!G15-'Seite 14-15'!G15</f>
        <v>625.2</v>
      </c>
      <c r="E19" s="15">
        <f>'Seiten 10-11'!I15-'Seite 14-15'!I15</f>
        <v>720.25</v>
      </c>
      <c r="F19" s="15">
        <f>'Seiten 10-11'!K15-'Seite 14-15'!K15</f>
        <v>856.1500000000001</v>
      </c>
      <c r="G19" s="15">
        <v>1304.6</v>
      </c>
      <c r="H19" s="15">
        <v>1576.45</v>
      </c>
      <c r="I19" s="15">
        <v>1576.45</v>
      </c>
      <c r="J19" s="15">
        <v>1576.45</v>
      </c>
      <c r="K19" s="15">
        <v>1576.3999999999942</v>
      </c>
    </row>
    <row r="20" spans="1:11" ht="18.75" customHeight="1">
      <c r="A20" s="47" t="s">
        <v>83</v>
      </c>
      <c r="B20" s="15">
        <f>'Seiten 10-11'!C16-'Seite 14-15'!C16</f>
        <v>86.1</v>
      </c>
      <c r="C20" s="15">
        <f>'Seiten 10-11'!E16-'Seite 14-15'!E16</f>
        <v>420.7</v>
      </c>
      <c r="D20" s="15">
        <f>'Seiten 10-11'!G16-'Seite 14-15'!G16</f>
        <v>1245.15</v>
      </c>
      <c r="E20" s="15">
        <f>'Seiten 10-11'!I16-'Seite 14-15'!I16</f>
        <v>1638.85</v>
      </c>
      <c r="F20" s="15">
        <f>'Seiten 10-11'!K16-'Seite 14-15'!K16</f>
        <v>1819.1</v>
      </c>
      <c r="G20" s="15">
        <v>2198.15</v>
      </c>
      <c r="H20" s="15">
        <v>2564.15</v>
      </c>
      <c r="I20" s="15">
        <v>2908.7</v>
      </c>
      <c r="J20" s="15">
        <v>3403.85</v>
      </c>
      <c r="K20" s="15">
        <v>1006.3000000000175</v>
      </c>
    </row>
    <row r="21" spans="1:11" ht="18.75" customHeight="1">
      <c r="A21" s="47" t="s">
        <v>86</v>
      </c>
      <c r="B21" s="15">
        <f>'Seiten 10-11'!C17-'Seite 14-15'!C17</f>
        <v>99.05</v>
      </c>
      <c r="C21" s="15">
        <f>'Seiten 10-11'!E17-'Seite 14-15'!E17</f>
        <v>424.20000000000005</v>
      </c>
      <c r="D21" s="15">
        <f>'Seiten 10-11'!G17-'Seite 14-15'!G17</f>
        <v>536.6999999999998</v>
      </c>
      <c r="E21" s="15">
        <f>'Seiten 10-11'!I17-'Seite 14-15'!I17</f>
        <v>757.5500000000002</v>
      </c>
      <c r="F21" s="15">
        <f>'Seiten 10-11'!K17-'Seite 14-15'!K17</f>
        <v>1255.4000000000005</v>
      </c>
      <c r="G21" s="15">
        <v>2159</v>
      </c>
      <c r="H21" s="15">
        <v>2987.05</v>
      </c>
      <c r="I21" s="15">
        <v>3776.95</v>
      </c>
      <c r="J21" s="15">
        <v>4605</v>
      </c>
      <c r="K21" s="15">
        <v>6914.400000000009</v>
      </c>
    </row>
    <row r="22" spans="1:11" ht="18.75" customHeight="1">
      <c r="A22" s="47" t="s">
        <v>89</v>
      </c>
      <c r="B22" s="15">
        <f>'Seiten 10-11'!C18-'Seite 14-15'!C18</f>
        <v>55.85</v>
      </c>
      <c r="C22" s="15">
        <f>'Seiten 10-11'!E18-'Seite 14-15'!E18</f>
        <v>220.45</v>
      </c>
      <c r="D22" s="15">
        <f>'Seiten 10-11'!G18-'Seite 14-15'!G18</f>
        <v>611.55</v>
      </c>
      <c r="E22" s="15">
        <f>'Seiten 10-11'!I18-'Seite 14-15'!I18</f>
        <v>930.15</v>
      </c>
      <c r="F22" s="15">
        <f>'Seiten 10-11'!K18-'Seite 14-15'!K18</f>
        <v>1248.75</v>
      </c>
      <c r="G22" s="15">
        <v>1990.2</v>
      </c>
      <c r="H22" s="15">
        <v>2943.7</v>
      </c>
      <c r="I22" s="15">
        <v>4170.6</v>
      </c>
      <c r="J22" s="15">
        <v>3992.45</v>
      </c>
      <c r="K22" s="15">
        <v>1256.2999999999884</v>
      </c>
    </row>
    <row r="23" spans="1:11" ht="18.75" customHeight="1">
      <c r="A23" s="47" t="s">
        <v>65</v>
      </c>
      <c r="B23" s="15">
        <f>'Seiten 10-11'!C19-'Seite 14-15'!C19</f>
        <v>231.5</v>
      </c>
      <c r="C23" s="15">
        <f>'Seiten 10-11'!E19-'Seite 14-15'!E19</f>
        <v>497.85</v>
      </c>
      <c r="D23" s="15">
        <f>'Seiten 10-11'!G19-'Seite 14-15'!G19</f>
        <v>1495.6</v>
      </c>
      <c r="E23" s="15">
        <f>'Seiten 10-11'!I19-'Seite 14-15'!I19</f>
        <v>1661.3999999999999</v>
      </c>
      <c r="F23" s="15">
        <f>'Seiten 10-11'!K19-'Seite 14-15'!K19</f>
        <v>2023.6999999999998</v>
      </c>
      <c r="G23" s="15">
        <v>3197.25</v>
      </c>
      <c r="H23" s="15">
        <v>4445.25</v>
      </c>
      <c r="I23" s="15">
        <v>6000.15</v>
      </c>
      <c r="J23" s="15">
        <v>8203.94999999999</v>
      </c>
      <c r="K23" s="15">
        <v>1119.5999999999913</v>
      </c>
    </row>
    <row r="24" spans="1:11" ht="18.75" customHeight="1">
      <c r="A24" s="47" t="s">
        <v>69</v>
      </c>
      <c r="B24" s="15">
        <f>'Seiten 10-11'!C20-'Seite 14-15'!C20</f>
        <v>144.5</v>
      </c>
      <c r="C24" s="15">
        <f>'Seiten 10-11'!E20-'Seite 14-15'!E20</f>
        <v>757.6</v>
      </c>
      <c r="D24" s="15">
        <f>'Seiten 10-11'!G20-'Seite 14-15'!G20</f>
        <v>1573.85</v>
      </c>
      <c r="E24" s="15">
        <f>'Seiten 10-11'!I20-'Seite 14-15'!I20</f>
        <v>1827.5499999999997</v>
      </c>
      <c r="F24" s="15">
        <f>'Seiten 10-11'!K20-'Seite 14-15'!K20</f>
        <v>2249.5999999999995</v>
      </c>
      <c r="G24" s="15">
        <v>3607.35</v>
      </c>
      <c r="H24" s="15">
        <v>4496</v>
      </c>
      <c r="I24" s="15">
        <v>5910.25</v>
      </c>
      <c r="J24" s="15">
        <v>7114.1</v>
      </c>
      <c r="K24" s="15">
        <v>4286.14999999998</v>
      </c>
    </row>
    <row r="25" spans="1:11" ht="18.75" customHeight="1">
      <c r="A25" s="47" t="s">
        <v>72</v>
      </c>
      <c r="B25" s="15">
        <f>'Seiten 10-11'!C21-'Seite 14-15'!C21</f>
        <v>0</v>
      </c>
      <c r="C25" s="15">
        <f>'Seiten 10-11'!E21-'Seite 14-15'!E21</f>
        <v>54.45</v>
      </c>
      <c r="D25" s="15">
        <f>'Seiten 10-11'!G21-'Seite 14-15'!G21</f>
        <v>766.35</v>
      </c>
      <c r="E25" s="15">
        <f>'Seiten 10-11'!I21-'Seite 14-15'!I21</f>
        <v>2848.8</v>
      </c>
      <c r="F25" s="15">
        <f>'Seiten 10-11'!K21-'Seite 14-15'!K21</f>
        <v>4662.8</v>
      </c>
      <c r="G25" s="15">
        <v>4747.65</v>
      </c>
      <c r="H25" s="15">
        <v>4766.8</v>
      </c>
      <c r="I25" s="15">
        <v>4784</v>
      </c>
      <c r="J25" s="15">
        <v>5139.5</v>
      </c>
      <c r="K25" s="15">
        <v>10739.55</v>
      </c>
    </row>
    <row r="26" spans="1:11" ht="18.75" customHeight="1">
      <c r="A26" s="47" t="s">
        <v>75</v>
      </c>
      <c r="B26" s="15">
        <f>'Seiten 10-11'!C22-'Seite 14-15'!C22</f>
        <v>0</v>
      </c>
      <c r="C26" s="15">
        <f>'Seiten 10-11'!E22-'Seite 14-15'!E22</f>
        <v>0</v>
      </c>
      <c r="D26" s="15">
        <f>'Seiten 10-11'!G22-'Seite 14-15'!G22</f>
        <v>863.6000000000001</v>
      </c>
      <c r="E26" s="15">
        <f>'Seiten 10-11'!I22-'Seite 14-15'!I22</f>
        <v>2239.45</v>
      </c>
      <c r="F26" s="15">
        <f>'Seiten 10-11'!K22-'Seite 14-15'!K22</f>
        <v>3281.2</v>
      </c>
      <c r="G26" s="15">
        <v>4989.85</v>
      </c>
      <c r="H26" s="15">
        <v>6750.8</v>
      </c>
      <c r="I26" s="15">
        <v>8889.65</v>
      </c>
      <c r="J26" s="15">
        <v>10271.25</v>
      </c>
      <c r="K26" s="15">
        <v>13758.95</v>
      </c>
    </row>
    <row r="27" spans="1:11" ht="18.75" customHeight="1">
      <c r="A27" s="47" t="s">
        <v>78</v>
      </c>
      <c r="B27" s="15">
        <f>'Seiten 10-11'!C23-'Seite 14-15'!C23</f>
        <v>151.65</v>
      </c>
      <c r="C27" s="15">
        <f>'Seiten 10-11'!E23-'Seite 14-15'!E23</f>
        <v>564.2</v>
      </c>
      <c r="D27" s="15">
        <f>'Seiten 10-11'!G23-'Seite 14-15'!G23</f>
        <v>1243.5</v>
      </c>
      <c r="E27" s="15">
        <f>'Seiten 10-11'!I23-'Seite 14-15'!I23</f>
        <v>1459.8</v>
      </c>
      <c r="F27" s="15">
        <f>'Seiten 10-11'!K23-'Seite 14-15'!K23</f>
        <v>1770.15</v>
      </c>
      <c r="G27" s="15">
        <v>2570.3</v>
      </c>
      <c r="H27" s="15">
        <v>4287.65</v>
      </c>
      <c r="I27" s="15">
        <v>6109.75</v>
      </c>
      <c r="J27" s="15">
        <v>6973.5</v>
      </c>
      <c r="K27" s="15">
        <v>331.09999999999127</v>
      </c>
    </row>
    <row r="28" spans="1:11" ht="18.75" customHeight="1">
      <c r="A28" s="47" t="s">
        <v>81</v>
      </c>
      <c r="B28" s="15">
        <f>'Seiten 10-11'!C24-'Seite 14-15'!C24</f>
        <v>297.95</v>
      </c>
      <c r="C28" s="15">
        <f>'Seiten 10-11'!E24-'Seite 14-15'!E24</f>
        <v>788.5999999999999</v>
      </c>
      <c r="D28" s="15">
        <f>'Seiten 10-11'!G24-'Seite 14-15'!G24</f>
        <v>1347.0499999999997</v>
      </c>
      <c r="E28" s="15">
        <f>'Seiten 10-11'!I24-'Seite 14-15'!I24</f>
        <v>1463.3000000000002</v>
      </c>
      <c r="F28" s="15">
        <f>'Seiten 10-11'!K24-'Seite 14-15'!K24</f>
        <v>1628.6499999999996</v>
      </c>
      <c r="G28" s="15">
        <v>2514.7</v>
      </c>
      <c r="H28" s="15">
        <v>2842.35</v>
      </c>
      <c r="I28" s="15">
        <v>3275.2</v>
      </c>
      <c r="J28" s="15">
        <v>3939.75</v>
      </c>
      <c r="K28" s="15">
        <v>385.3500000000058</v>
      </c>
    </row>
    <row r="29" spans="1:11" ht="18.75" customHeight="1">
      <c r="A29" s="47" t="s">
        <v>84</v>
      </c>
      <c r="B29" s="15">
        <f>'Seiten 10-11'!C25-'Seite 14-15'!C25</f>
        <v>209.95</v>
      </c>
      <c r="C29" s="15">
        <f>'Seiten 10-11'!E25-'Seite 14-15'!E25</f>
        <v>391.25</v>
      </c>
      <c r="D29" s="15">
        <f>'Seiten 10-11'!G25-'Seite 14-15'!G25</f>
        <v>851.0999999999999</v>
      </c>
      <c r="E29" s="15">
        <f>'Seiten 10-11'!I25-'Seite 14-15'!I25</f>
        <v>1221.9999999999998</v>
      </c>
      <c r="F29" s="15">
        <f>'Seiten 10-11'!K25-'Seite 14-15'!K25</f>
        <v>1629</v>
      </c>
      <c r="G29" s="15">
        <v>2321.5</v>
      </c>
      <c r="H29" s="15">
        <v>2946.5</v>
      </c>
      <c r="I29" s="15">
        <v>3366.9</v>
      </c>
      <c r="J29" s="15">
        <v>3303.45</v>
      </c>
      <c r="K29" s="15">
        <v>347.50000000001455</v>
      </c>
    </row>
    <row r="30" spans="1:11" ht="18.75" customHeight="1">
      <c r="A30" s="47" t="s">
        <v>87</v>
      </c>
      <c r="B30" s="15">
        <f>'Seiten 10-11'!C26-'Seite 14-15'!C26</f>
        <v>75.6</v>
      </c>
      <c r="C30" s="15">
        <f>'Seiten 10-11'!E26-'Seite 14-15'!E26</f>
        <v>565.65</v>
      </c>
      <c r="D30" s="15">
        <f>'Seiten 10-11'!G26-'Seite 14-15'!G26</f>
        <v>1520.1</v>
      </c>
      <c r="E30" s="15">
        <f>'Seiten 10-11'!I26-'Seite 14-15'!I26</f>
        <v>1892.6999999999998</v>
      </c>
      <c r="F30" s="15">
        <f>'Seiten 10-11'!K26-'Seite 14-15'!K26</f>
        <v>2686.5000000000005</v>
      </c>
      <c r="G30" s="15">
        <v>3699</v>
      </c>
      <c r="H30" s="15">
        <v>5149.2</v>
      </c>
      <c r="I30" s="15">
        <v>6879.6</v>
      </c>
      <c r="J30" s="15">
        <v>7344</v>
      </c>
      <c r="K30" s="15">
        <v>2062.8</v>
      </c>
    </row>
    <row r="31" spans="1:11" ht="18.75" customHeight="1">
      <c r="A31" s="47" t="s">
        <v>90</v>
      </c>
      <c r="B31" s="15">
        <f>'Seiten 10-11'!C27-'Seite 14-15'!C27</f>
        <v>0</v>
      </c>
      <c r="C31" s="15">
        <f>'Seiten 10-11'!E27-'Seite 14-15'!E27</f>
        <v>52</v>
      </c>
      <c r="D31" s="15">
        <f>'Seiten 10-11'!G27-'Seite 14-15'!G27</f>
        <v>1088</v>
      </c>
      <c r="E31" s="15">
        <f>'Seiten 10-11'!I27-'Seite 14-15'!I27</f>
        <v>2041</v>
      </c>
      <c r="F31" s="15">
        <f>'Seiten 10-11'!K27-'Seite 14-15'!K27</f>
        <v>2614</v>
      </c>
      <c r="G31" s="15">
        <v>3726</v>
      </c>
      <c r="H31" s="15">
        <v>4595</v>
      </c>
      <c r="I31" s="15">
        <v>5619</v>
      </c>
      <c r="J31" s="15">
        <v>6140</v>
      </c>
      <c r="K31" s="15">
        <v>7206</v>
      </c>
    </row>
    <row r="32" spans="1:11" ht="18.75" customHeight="1">
      <c r="A32" s="47" t="s">
        <v>67</v>
      </c>
      <c r="B32" s="15">
        <f>'Seiten 10-11'!C28-'Seite 14-15'!C28</f>
        <v>0</v>
      </c>
      <c r="C32" s="15">
        <f>'Seiten 10-11'!E28-'Seite 14-15'!E28</f>
        <v>0</v>
      </c>
      <c r="D32" s="15">
        <f>'Seiten 10-11'!G28-'Seite 14-15'!G28</f>
        <v>638.7</v>
      </c>
      <c r="E32" s="15">
        <f>'Seiten 10-11'!I28-'Seite 14-15'!I28</f>
        <v>1515.1</v>
      </c>
      <c r="F32" s="15">
        <f>'Seiten 10-11'!K28-'Seite 14-15'!K28</f>
        <v>2260.7</v>
      </c>
      <c r="G32" s="15">
        <v>3448.8</v>
      </c>
      <c r="H32" s="15">
        <v>4602</v>
      </c>
      <c r="I32" s="15">
        <v>5719.3</v>
      </c>
      <c r="J32" s="15">
        <v>6438.65</v>
      </c>
      <c r="K32" s="15">
        <v>9721.799999999988</v>
      </c>
    </row>
    <row r="33" spans="1:11" ht="18.75" customHeight="1">
      <c r="A33" s="47" t="s">
        <v>70</v>
      </c>
      <c r="B33" s="15">
        <f>'Seiten 10-11'!C29-'Seite 14-15'!C29</f>
        <v>0</v>
      </c>
      <c r="C33" s="15">
        <f>'Seiten 10-11'!E29-'Seite 14-15'!E29</f>
        <v>196.3</v>
      </c>
      <c r="D33" s="15">
        <f>'Seiten 10-11'!G29-'Seite 14-15'!G29</f>
        <v>1470.85</v>
      </c>
      <c r="E33" s="15">
        <f>'Seiten 10-11'!I29-'Seite 14-15'!I29</f>
        <v>2403.05</v>
      </c>
      <c r="F33" s="15">
        <f>'Seiten 10-11'!K29-'Seite 14-15'!K29</f>
        <v>2965.5499999999997</v>
      </c>
      <c r="G33" s="15">
        <v>3474.05</v>
      </c>
      <c r="H33" s="15">
        <v>4031</v>
      </c>
      <c r="I33" s="15">
        <v>5088.45</v>
      </c>
      <c r="J33" s="15">
        <v>6352.55</v>
      </c>
      <c r="K33" s="15">
        <v>10693.25</v>
      </c>
    </row>
    <row r="34" spans="1:11" ht="18.75" customHeight="1">
      <c r="A34" s="47" t="s">
        <v>73</v>
      </c>
      <c r="B34" s="15">
        <f>'Seiten 10-11'!C30-'Seite 14-15'!C30</f>
        <v>-20</v>
      </c>
      <c r="C34" s="15">
        <f>'Seiten 10-11'!E30-'Seite 14-15'!E30</f>
        <v>270.2</v>
      </c>
      <c r="D34" s="15">
        <f>'Seiten 10-11'!G30-'Seite 14-15'!G30</f>
        <v>664.15</v>
      </c>
      <c r="E34" s="15">
        <f>'Seiten 10-11'!I30-'Seite 14-15'!I30</f>
        <v>1212.7</v>
      </c>
      <c r="F34" s="15">
        <f>'Seiten 10-11'!K30-'Seite 14-15'!K30</f>
        <v>2477.15</v>
      </c>
      <c r="G34" s="15">
        <v>4146.45</v>
      </c>
      <c r="H34" s="15">
        <v>5264.6</v>
      </c>
      <c r="I34" s="15">
        <v>5673.15</v>
      </c>
      <c r="J34" s="15">
        <v>6119.15</v>
      </c>
      <c r="K34" s="15">
        <v>4737.3</v>
      </c>
    </row>
    <row r="35" spans="1:11" ht="18.75" customHeight="1">
      <c r="A35" s="47" t="s">
        <v>76</v>
      </c>
      <c r="B35" s="15">
        <f>'Seiten 10-11'!C31-'Seite 14-15'!C31</f>
        <v>0</v>
      </c>
      <c r="C35" s="15">
        <f>'Seiten 10-11'!E31-'Seite 14-15'!E31</f>
        <v>0</v>
      </c>
      <c r="D35" s="15">
        <f>'Seiten 10-11'!G31-'Seite 14-15'!G31</f>
        <v>220.4</v>
      </c>
      <c r="E35" s="15">
        <f>'Seiten 10-11'!I31-'Seite 14-15'!I31</f>
        <v>1905.95</v>
      </c>
      <c r="F35" s="15">
        <f>'Seiten 10-11'!K31-'Seite 14-15'!K31</f>
        <v>3061.1</v>
      </c>
      <c r="G35" s="15">
        <v>2846.15</v>
      </c>
      <c r="H35" s="15">
        <v>3771.6</v>
      </c>
      <c r="I35" s="15">
        <v>6481.1</v>
      </c>
      <c r="J35" s="15">
        <v>8318.4</v>
      </c>
      <c r="K35" s="15">
        <v>12170.5</v>
      </c>
    </row>
    <row r="36" spans="1:11" ht="18.75" customHeight="1">
      <c r="A36" s="47" t="s">
        <v>79</v>
      </c>
      <c r="B36" s="15">
        <f>'Seiten 10-11'!C32-'Seite 14-15'!C32</f>
        <v>32.650000000000006</v>
      </c>
      <c r="C36" s="15">
        <f>'Seiten 10-11'!E32-'Seite 14-15'!E32</f>
        <v>301.4</v>
      </c>
      <c r="D36" s="15">
        <f>'Seiten 10-11'!G32-'Seite 14-15'!G32</f>
        <v>851.5500000000001</v>
      </c>
      <c r="E36" s="15">
        <f>'Seiten 10-11'!I32-'Seite 14-15'!I32</f>
        <v>1092.9500000000003</v>
      </c>
      <c r="F36" s="15">
        <f>'Seiten 10-11'!K32-'Seite 14-15'!K32</f>
        <v>1634.6500000000005</v>
      </c>
      <c r="G36" s="15">
        <v>3255.5</v>
      </c>
      <c r="H36" s="15">
        <v>5704.1</v>
      </c>
      <c r="I36" s="15">
        <v>9729.65</v>
      </c>
      <c r="J36" s="15">
        <v>10111</v>
      </c>
      <c r="K36" s="15">
        <v>10108.3</v>
      </c>
    </row>
    <row r="37" spans="1:11" ht="18.75" customHeight="1">
      <c r="A37" s="47" t="s">
        <v>82</v>
      </c>
      <c r="B37" s="15">
        <f>'Seiten 10-11'!C33-'Seite 14-15'!C33</f>
        <v>192</v>
      </c>
      <c r="C37" s="15">
        <f>'Seiten 10-11'!E33-'Seite 14-15'!E33</f>
        <v>373.15</v>
      </c>
      <c r="D37" s="15">
        <f>'Seiten 10-11'!G33-'Seite 14-15'!G33</f>
        <v>1382.09</v>
      </c>
      <c r="E37" s="15">
        <f>'Seiten 10-11'!I33-'Seite 14-15'!I33</f>
        <v>2305.6400000000003</v>
      </c>
      <c r="F37" s="15">
        <f>'Seiten 10-11'!K33-'Seite 14-15'!K33</f>
        <v>3277.75</v>
      </c>
      <c r="G37" s="15">
        <v>4627.8</v>
      </c>
      <c r="H37" s="15">
        <v>5150.31</v>
      </c>
      <c r="I37" s="15">
        <v>6663.83</v>
      </c>
      <c r="J37" s="15">
        <v>8182.52</v>
      </c>
      <c r="K37" s="15">
        <v>668.1500000000087</v>
      </c>
    </row>
    <row r="38" spans="1:11" ht="18.75" customHeight="1">
      <c r="A38" s="47" t="s">
        <v>85</v>
      </c>
      <c r="B38" s="15">
        <f>'Seiten 10-11'!C34-'Seite 14-15'!C34</f>
        <v>0</v>
      </c>
      <c r="C38" s="15">
        <f>'Seiten 10-11'!E34-'Seite 14-15'!E34</f>
        <v>0</v>
      </c>
      <c r="D38" s="15">
        <f>'Seiten 10-11'!G34-'Seite 14-15'!G34</f>
        <v>1000.9000000000001</v>
      </c>
      <c r="E38" s="15">
        <f>'Seiten 10-11'!I34-'Seite 14-15'!I34</f>
        <v>2795.3</v>
      </c>
      <c r="F38" s="15">
        <f>'Seiten 10-11'!K34-'Seite 14-15'!K34</f>
        <v>4044.25</v>
      </c>
      <c r="G38" s="15">
        <v>4740.8</v>
      </c>
      <c r="H38" s="15">
        <v>5597.25</v>
      </c>
      <c r="I38" s="15">
        <v>6210.1</v>
      </c>
      <c r="J38" s="15">
        <v>6439.7</v>
      </c>
      <c r="K38" s="15">
        <v>7082.8000000000175</v>
      </c>
    </row>
    <row r="39" spans="1:11" ht="18.75" customHeight="1">
      <c r="A39" s="47" t="s">
        <v>88</v>
      </c>
      <c r="B39" s="15">
        <f>'Seiten 10-11'!C35-'Seite 14-15'!C35</f>
        <v>159.35</v>
      </c>
      <c r="C39" s="15">
        <f>'Seiten 10-11'!E35-'Seite 14-15'!E35</f>
        <v>496.75</v>
      </c>
      <c r="D39" s="15">
        <f>'Seiten 10-11'!G35-'Seite 14-15'!G35</f>
        <v>1599.55</v>
      </c>
      <c r="E39" s="15">
        <f>'Seiten 10-11'!I35-'Seite 14-15'!I35</f>
        <v>2199.45</v>
      </c>
      <c r="F39" s="15">
        <f>'Seiten 10-11'!K35-'Seite 14-15'!K35</f>
        <v>2621.5</v>
      </c>
      <c r="G39" s="15">
        <v>3475.8</v>
      </c>
      <c r="H39" s="15">
        <v>4661.1</v>
      </c>
      <c r="I39" s="15">
        <v>6690.55</v>
      </c>
      <c r="J39" s="15">
        <v>8688.25</v>
      </c>
      <c r="K39" s="15">
        <v>10783.05</v>
      </c>
    </row>
    <row r="40" spans="1:11" ht="18.75" customHeight="1">
      <c r="A40" s="47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8.75" customHeight="1">
      <c r="A41" s="49" t="s">
        <v>91</v>
      </c>
      <c r="B41" s="15">
        <f>'Seiten 10-11'!C37-'Seite 14-15'!C37</f>
        <v>0</v>
      </c>
      <c r="C41" s="15">
        <f>'Seiten 10-11'!E37-'Seite 14-15'!E37</f>
        <v>0</v>
      </c>
      <c r="D41" s="15">
        <f>'Seiten 10-11'!G37-'Seite 14-15'!G37</f>
        <v>71.6</v>
      </c>
      <c r="E41" s="15">
        <f>'Seiten 10-11'!I37-'Seite 14-15'!I37</f>
        <v>142.3</v>
      </c>
      <c r="F41" s="15">
        <f>'Seiten 10-11'!K37-'Seite 14-15'!K37</f>
        <v>150.7</v>
      </c>
      <c r="G41" s="15">
        <v>398.6</v>
      </c>
      <c r="H41" s="15">
        <v>852</v>
      </c>
      <c r="I41" s="15">
        <v>1784.4</v>
      </c>
      <c r="J41" s="15">
        <v>1415.8</v>
      </c>
      <c r="K41" s="15">
        <v>1948.9</v>
      </c>
    </row>
    <row r="42" spans="1:11" ht="18.75" customHeight="1">
      <c r="A42" s="49" t="s">
        <v>92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8.75" customHeight="1">
      <c r="A43" s="40"/>
      <c r="B43" s="555"/>
      <c r="C43" s="556"/>
      <c r="D43" s="556"/>
      <c r="E43" s="556"/>
      <c r="F43" s="556"/>
      <c r="G43" s="556"/>
      <c r="H43" s="556"/>
      <c r="I43" s="556"/>
      <c r="J43" s="556"/>
      <c r="K43" s="557"/>
    </row>
    <row r="44" spans="1:11" ht="18.75" customHeight="1">
      <c r="A44" s="47" t="s">
        <v>170</v>
      </c>
      <c r="B44" s="27">
        <f>IF('Seiten 10-11'!C10=0,0,B14/'Seiten 10-11'!C10%)</f>
        <v>78.79858657243815</v>
      </c>
      <c r="C44" s="27">
        <f>IF('Seiten 10-11'!E10=0,0,C14/'Seiten 10-11'!E10%)</f>
        <v>66.06808829031051</v>
      </c>
      <c r="D44" s="27">
        <f>IF('Seiten 10-11'!G10=0,0,D14/'Seiten 10-11'!G10%)</f>
        <v>51.42835887516739</v>
      </c>
      <c r="E44" s="27">
        <f>IF('Seiten 10-11'!I10=0,0,E14/'Seiten 10-11'!I10%)</f>
        <v>42.712842712842715</v>
      </c>
      <c r="F44" s="27">
        <f>IF('Seiten 10-11'!K10=0,0,F14/'Seiten 10-11'!K10%)</f>
        <v>35.39147956246401</v>
      </c>
      <c r="G44" s="27">
        <v>32.92189334486806</v>
      </c>
      <c r="H44" s="27">
        <v>26.931174645732895</v>
      </c>
      <c r="I44" s="27">
        <v>21.80050099918378</v>
      </c>
      <c r="J44" s="27">
        <v>19.57012329370322</v>
      </c>
      <c r="K44" s="27">
        <v>10.289474131081581</v>
      </c>
    </row>
    <row r="45" spans="1:11" ht="18.75" customHeight="1">
      <c r="A45" s="47" t="s">
        <v>68</v>
      </c>
      <c r="B45" s="27">
        <f>IF('Seiten 10-11'!C11=0,0,B15/'Seiten 10-11'!C11%)</f>
        <v>0</v>
      </c>
      <c r="C45" s="27">
        <f>IF('Seiten 10-11'!E11=0,0,C15/'Seiten 10-11'!E11%)</f>
        <v>100</v>
      </c>
      <c r="D45" s="27">
        <f>IF('Seiten 10-11'!G11=0,0,D15/'Seiten 10-11'!G11%)</f>
        <v>76.48920388989616</v>
      </c>
      <c r="E45" s="27">
        <f>IF('Seiten 10-11'!I11=0,0,E15/'Seiten 10-11'!I11%)</f>
        <v>56.38565858035129</v>
      </c>
      <c r="F45" s="27">
        <f>IF('Seiten 10-11'!K11=0,0,F15/'Seiten 10-11'!K11%)</f>
        <v>41.605151725351746</v>
      </c>
      <c r="G45" s="27">
        <v>26.882712489908894</v>
      </c>
      <c r="H45" s="27">
        <v>22.255928662488397</v>
      </c>
      <c r="I45" s="27">
        <v>18.48879052995596</v>
      </c>
      <c r="J45" s="27">
        <v>14.520981888526485</v>
      </c>
      <c r="K45" s="27">
        <v>6.200452779908258</v>
      </c>
    </row>
    <row r="46" spans="1:11" ht="18.75" customHeight="1">
      <c r="A46" s="47" t="s">
        <v>71</v>
      </c>
      <c r="B46" s="27">
        <f>IF('Seiten 10-11'!C12=0,0,B16/'Seiten 10-11'!C12%)</f>
        <v>45.65217391304348</v>
      </c>
      <c r="C46" s="27">
        <f>IF('Seiten 10-11'!E12=0,0,C16/'Seiten 10-11'!E12%)</f>
        <v>84.52012383900929</v>
      </c>
      <c r="D46" s="27">
        <f>IF('Seiten 10-11'!G12=0,0,D16/'Seiten 10-11'!G12%)</f>
        <v>77.27690892364305</v>
      </c>
      <c r="E46" s="27">
        <f>IF('Seiten 10-11'!I12=0,0,E16/'Seiten 10-11'!I12%)</f>
        <v>49.7790183763666</v>
      </c>
      <c r="F46" s="27">
        <f>IF('Seiten 10-11'!K12=0,0,F16/'Seiten 10-11'!K12%)</f>
        <v>41.173723536737235</v>
      </c>
      <c r="G46" s="27">
        <v>31.402195342889105</v>
      </c>
      <c r="H46" s="27">
        <v>23.758705908784542</v>
      </c>
      <c r="I46" s="27">
        <v>15.955486083568578</v>
      </c>
      <c r="J46" s="27">
        <v>11.628984611820139</v>
      </c>
      <c r="K46" s="27">
        <v>4.57302069216151</v>
      </c>
    </row>
    <row r="47" spans="1:11" ht="18.75" customHeight="1">
      <c r="A47" s="47" t="s">
        <v>74</v>
      </c>
      <c r="B47" s="27">
        <f>IF('Seiten 10-11'!C13=0,0,B17/'Seiten 10-11'!C13%)</f>
        <v>0</v>
      </c>
      <c r="C47" s="27">
        <f>IF('Seiten 10-11'!E13=0,0,C17/'Seiten 10-11'!E13%)</f>
        <v>64.72115601715963</v>
      </c>
      <c r="D47" s="27">
        <f>IF('Seiten 10-11'!G13=0,0,D17/'Seiten 10-11'!G13%)</f>
        <v>93.91760051773383</v>
      </c>
      <c r="E47" s="27">
        <f>IF('Seiten 10-11'!I13=0,0,E17/'Seiten 10-11'!I13%)</f>
        <v>54.58140633410596</v>
      </c>
      <c r="F47" s="27">
        <f>IF('Seiten 10-11'!K13=0,0,F17/'Seiten 10-11'!K13%)</f>
        <v>34.87409069818462</v>
      </c>
      <c r="G47" s="27">
        <v>23.738017671736934</v>
      </c>
      <c r="H47" s="27">
        <v>17.833358021033906</v>
      </c>
      <c r="I47" s="27">
        <v>11.04738815933756</v>
      </c>
      <c r="J47" s="27">
        <v>7.921832497456812</v>
      </c>
      <c r="K47" s="27">
        <v>2.938062098723152</v>
      </c>
    </row>
    <row r="48" spans="1:11" ht="18.75" customHeight="1">
      <c r="A48" s="47" t="s">
        <v>77</v>
      </c>
      <c r="B48" s="27">
        <f>IF('Seiten 10-11'!C14=0,0,B18/'Seiten 10-11'!C14%)</f>
        <v>78.09863724853992</v>
      </c>
      <c r="C48" s="27">
        <f>IF('Seiten 10-11'!E14=0,0,C18/'Seiten 10-11'!E14%)</f>
        <v>68.06963059823471</v>
      </c>
      <c r="D48" s="27">
        <f>IF('Seiten 10-11'!G14=0,0,D18/'Seiten 10-11'!G14%)</f>
        <v>49.80272319356336</v>
      </c>
      <c r="E48" s="27">
        <f>IF('Seiten 10-11'!I14=0,0,E18/'Seiten 10-11'!I14%)</f>
        <v>35.11440940012369</v>
      </c>
      <c r="F48" s="27">
        <f>IF('Seiten 10-11'!K14=0,0,F18/'Seiten 10-11'!K14%)</f>
        <v>28.46441325471306</v>
      </c>
      <c r="G48" s="27">
        <v>29.454514200584455</v>
      </c>
      <c r="H48" s="27">
        <v>25.17126148705096</v>
      </c>
      <c r="I48" s="27">
        <v>17.130031150826525</v>
      </c>
      <c r="J48" s="27">
        <v>12.067044219438245</v>
      </c>
      <c r="K48" s="27">
        <v>1.3762235850829365</v>
      </c>
    </row>
    <row r="49" spans="1:11" ht="18.75" customHeight="1">
      <c r="A49" s="47" t="s">
        <v>80</v>
      </c>
      <c r="B49" s="27">
        <f>IF('Seiten 10-11'!C15=0,0,B19/'Seiten 10-11'!C15%)</f>
        <v>100</v>
      </c>
      <c r="C49" s="27">
        <f>IF('Seiten 10-11'!E15=0,0,C19/'Seiten 10-11'!E15%)</f>
        <v>71.67034584253128</v>
      </c>
      <c r="D49" s="27">
        <f>IF('Seiten 10-11'!G15=0,0,D19/'Seiten 10-11'!G15%)</f>
        <v>33.335999360153565</v>
      </c>
      <c r="E49" s="27">
        <f>IF('Seiten 10-11'!I15=0,0,E19/'Seiten 10-11'!I15%)</f>
        <v>25.3582368059712</v>
      </c>
      <c r="F49" s="27">
        <f>IF('Seiten 10-11'!K15=0,0,F19/'Seiten 10-11'!K15%)</f>
        <v>22.02740078471731</v>
      </c>
      <c r="G49" s="27">
        <v>20.68905364151767</v>
      </c>
      <c r="H49" s="27">
        <v>15.868757738340909</v>
      </c>
      <c r="I49" s="27">
        <v>9.847273408707606</v>
      </c>
      <c r="J49" s="27">
        <v>7.125358765169821</v>
      </c>
      <c r="K49" s="27">
        <v>2.681394719877249</v>
      </c>
    </row>
    <row r="50" spans="1:11" ht="18.75" customHeight="1">
      <c r="A50" s="47" t="s">
        <v>83</v>
      </c>
      <c r="B50" s="27">
        <f>IF('Seiten 10-11'!C16=0,0,B20/'Seiten 10-11'!C16%)</f>
        <v>63.262307127112415</v>
      </c>
      <c r="C50" s="27">
        <f>IF('Seiten 10-11'!E16=0,0,C20/'Seiten 10-11'!E16%)</f>
        <v>89.3775228383259</v>
      </c>
      <c r="D50" s="27">
        <f>IF('Seiten 10-11'!G16=0,0,D20/'Seiten 10-11'!G16%)</f>
        <v>78.91184485708854</v>
      </c>
      <c r="E50" s="27">
        <f>IF('Seiten 10-11'!I16=0,0,E20/'Seiten 10-11'!I16%)</f>
        <v>59.987188872620784</v>
      </c>
      <c r="F50" s="27">
        <f>IF('Seiten 10-11'!K16=0,0,F20/'Seiten 10-11'!K16%)</f>
        <v>45.70430762659698</v>
      </c>
      <c r="G50" s="27">
        <v>32.83614418236411</v>
      </c>
      <c r="H50" s="27">
        <v>23.604980322662307</v>
      </c>
      <c r="I50" s="27">
        <v>16.09702376340635</v>
      </c>
      <c r="J50" s="27">
        <v>13.101809083910709</v>
      </c>
      <c r="K50" s="27">
        <v>1.4169726940927565</v>
      </c>
    </row>
    <row r="51" spans="1:11" ht="18.75" customHeight="1">
      <c r="A51" s="47" t="s">
        <v>86</v>
      </c>
      <c r="B51" s="27">
        <f>IF('Seiten 10-11'!C17=0,0,B21/'Seiten 10-11'!C17%)</f>
        <v>100</v>
      </c>
      <c r="C51" s="27">
        <f>IF('Seiten 10-11'!E17=0,0,C21/'Seiten 10-11'!E17%)</f>
        <v>85.6450635978195</v>
      </c>
      <c r="D51" s="27">
        <f>IF('Seiten 10-11'!G17=0,0,D21/'Seiten 10-11'!G17%)</f>
        <v>32.36837343947891</v>
      </c>
      <c r="E51" s="27">
        <f>IF('Seiten 10-11'!I17=0,0,E21/'Seiten 10-11'!I17%)</f>
        <v>24.709700567551703</v>
      </c>
      <c r="F51" s="27">
        <f>IF('Seiten 10-11'!K17=0,0,F21/'Seiten 10-11'!K17%)</f>
        <v>27.427847326910065</v>
      </c>
      <c r="G51" s="27">
        <v>27.100305019644267</v>
      </c>
      <c r="H51" s="27">
        <v>21.22177700100885</v>
      </c>
      <c r="I51" s="27">
        <v>15.458870959490008</v>
      </c>
      <c r="J51" s="27">
        <v>12.954570389312279</v>
      </c>
      <c r="K51" s="27">
        <v>6.5124514938025175</v>
      </c>
    </row>
    <row r="52" spans="1:11" ht="18.75" customHeight="1">
      <c r="A52" s="47" t="s">
        <v>89</v>
      </c>
      <c r="B52" s="27">
        <f>IF('Seiten 10-11'!C18=0,0,B22/'Seiten 10-11'!C18%)</f>
        <v>100</v>
      </c>
      <c r="C52" s="27">
        <f>IF('Seiten 10-11'!E18=0,0,C22/'Seiten 10-11'!E18%)</f>
        <v>97.32891832229579</v>
      </c>
      <c r="D52" s="27">
        <f>IF('Seiten 10-11'!G18=0,0,D22/'Seiten 10-11'!G18%)</f>
        <v>77.14285714285714</v>
      </c>
      <c r="E52" s="27">
        <f>IF('Seiten 10-11'!I18=0,0,E22/'Seiten 10-11'!I18%)</f>
        <v>62.85646709014731</v>
      </c>
      <c r="F52" s="27">
        <f>IF('Seiten 10-11'!K18=0,0,F22/'Seiten 10-11'!K18%)</f>
        <v>53.875358629764655</v>
      </c>
      <c r="G52" s="27">
        <v>46.8376028146806</v>
      </c>
      <c r="H52" s="27">
        <v>37.87595133782384</v>
      </c>
      <c r="I52" s="27">
        <v>29.666882437882798</v>
      </c>
      <c r="J52" s="27">
        <v>20.127953376169316</v>
      </c>
      <c r="K52" s="27">
        <v>2.3962752159184326</v>
      </c>
    </row>
    <row r="53" spans="1:11" ht="18.75" customHeight="1">
      <c r="A53" s="47" t="s">
        <v>65</v>
      </c>
      <c r="B53" s="27">
        <f>IF('Seiten 10-11'!C19=0,0,B23/'Seiten 10-11'!C19%)</f>
        <v>100</v>
      </c>
      <c r="C53" s="27">
        <f>IF('Seiten 10-11'!E19=0,0,C23/'Seiten 10-11'!E19%)</f>
        <v>76.27547111996323</v>
      </c>
      <c r="D53" s="27">
        <f>IF('Seiten 10-11'!G19=0,0,D23/'Seiten 10-11'!G19%)</f>
        <v>70.25059301533621</v>
      </c>
      <c r="E53" s="27">
        <f>IF('Seiten 10-11'!I19=0,0,E23/'Seiten 10-11'!I19%)</f>
        <v>48.41473365194078</v>
      </c>
      <c r="F53" s="27">
        <f>IF('Seiten 10-11'!K19=0,0,F23/'Seiten 10-11'!K19%)</f>
        <v>40.70848084969424</v>
      </c>
      <c r="G53" s="27">
        <v>35.95486033016959</v>
      </c>
      <c r="H53" s="27">
        <v>29.03949672058324</v>
      </c>
      <c r="I53" s="27">
        <v>22.327510340169724</v>
      </c>
      <c r="J53" s="27">
        <v>20.286796316010054</v>
      </c>
      <c r="K53" s="27">
        <v>1.0227067199394846</v>
      </c>
    </row>
    <row r="54" spans="1:11" ht="18.75" customHeight="1">
      <c r="A54" s="47" t="s">
        <v>69</v>
      </c>
      <c r="B54" s="27">
        <f>IF('Seiten 10-11'!C20=0,0,B24/'Seiten 10-11'!C20%)</f>
        <v>64.3652561247216</v>
      </c>
      <c r="C54" s="27">
        <f>IF('Seiten 10-11'!E20=0,0,C24/'Seiten 10-11'!E20%)</f>
        <v>90.44890162368674</v>
      </c>
      <c r="D54" s="27">
        <f>IF('Seiten 10-11'!G20=0,0,D24/'Seiten 10-11'!G20%)</f>
        <v>66.96521646633336</v>
      </c>
      <c r="E54" s="27">
        <f>IF('Seiten 10-11'!I20=0,0,E24/'Seiten 10-11'!I20%)</f>
        <v>46.355692526221006</v>
      </c>
      <c r="F54" s="27">
        <f>IF('Seiten 10-11'!K20=0,0,F24/'Seiten 10-11'!K20%)</f>
        <v>38.76515340806286</v>
      </c>
      <c r="G54" s="27">
        <v>36.52661262967108</v>
      </c>
      <c r="H54" s="27">
        <v>27.383243598801382</v>
      </c>
      <c r="I54" s="27">
        <v>20.88885197463754</v>
      </c>
      <c r="J54" s="27">
        <v>17.366097528527085</v>
      </c>
      <c r="K54" s="27">
        <v>3.767648145974977</v>
      </c>
    </row>
    <row r="55" spans="1:11" ht="18.75" customHeight="1">
      <c r="A55" s="47" t="s">
        <v>72</v>
      </c>
      <c r="B55" s="27">
        <f>IF('Seiten 10-11'!C21=0,0,B25/'Seiten 10-11'!C21%)</f>
        <v>0</v>
      </c>
      <c r="C55" s="27">
        <f>IF('Seiten 10-11'!E21=0,0,C25/'Seiten 10-11'!E21%)</f>
        <v>100.00000000000001</v>
      </c>
      <c r="D55" s="27">
        <f>IF('Seiten 10-11'!G21=0,0,D25/'Seiten 10-11'!G21%)</f>
        <v>100</v>
      </c>
      <c r="E55" s="27">
        <f>IF('Seiten 10-11'!I21=0,0,E25/'Seiten 10-11'!I21%)</f>
        <v>95.40522438044206</v>
      </c>
      <c r="F55" s="27">
        <f>IF('Seiten 10-11'!K21=0,0,F25/'Seiten 10-11'!K21%)</f>
        <v>88.98388374156735</v>
      </c>
      <c r="G55" s="27">
        <v>48.64669627899113</v>
      </c>
      <c r="H55" s="27">
        <v>28.808596405875583</v>
      </c>
      <c r="I55" s="27">
        <v>16.590804657493866</v>
      </c>
      <c r="J55" s="27">
        <v>11.846096400649063</v>
      </c>
      <c r="K55" s="27">
        <v>9.384453660352431</v>
      </c>
    </row>
    <row r="56" spans="1:11" ht="18.75" customHeight="1">
      <c r="A56" s="47" t="s">
        <v>75</v>
      </c>
      <c r="B56" s="27">
        <f>IF('Seiten 10-11'!C22=0,0,B26/'Seiten 10-11'!C22%)</f>
        <v>0</v>
      </c>
      <c r="C56" s="27">
        <f>IF('Seiten 10-11'!E22=0,0,C26/'Seiten 10-11'!E22%)</f>
        <v>0</v>
      </c>
      <c r="D56" s="27">
        <f>IF('Seiten 10-11'!G22=0,0,D26/'Seiten 10-11'!G22%)</f>
        <v>73.9922032300904</v>
      </c>
      <c r="E56" s="27">
        <f>IF('Seiten 10-11'!I22=0,0,E26/'Seiten 10-11'!I22%)</f>
        <v>84.03977859086217</v>
      </c>
      <c r="F56" s="27">
        <f>IF('Seiten 10-11'!K22=0,0,F26/'Seiten 10-11'!K22%)</f>
        <v>72.50870117673057</v>
      </c>
      <c r="G56" s="27">
        <v>56.68609274532524</v>
      </c>
      <c r="H56" s="27">
        <v>42.418777667118036</v>
      </c>
      <c r="I56" s="27">
        <v>30.702666298266205</v>
      </c>
      <c r="J56" s="27">
        <v>24.197937182543804</v>
      </c>
      <c r="K56" s="27">
        <v>10.869547184821299</v>
      </c>
    </row>
    <row r="57" spans="1:11" ht="18.75" customHeight="1">
      <c r="A57" s="47" t="s">
        <v>78</v>
      </c>
      <c r="B57" s="27">
        <f>IF('Seiten 10-11'!C23=0,0,B27/'Seiten 10-11'!C23%)</f>
        <v>71.65131112686038</v>
      </c>
      <c r="C57" s="27">
        <f>IF('Seiten 10-11'!E23=0,0,C27/'Seiten 10-11'!E23%)</f>
        <v>90.38769625120153</v>
      </c>
      <c r="D57" s="27">
        <f>IF('Seiten 10-11'!G23=0,0,D27/'Seiten 10-11'!G23%)</f>
        <v>68.09407770446019</v>
      </c>
      <c r="E57" s="27">
        <f>IF('Seiten 10-11'!I23=0,0,E27/'Seiten 10-11'!I23%)</f>
        <v>47.26795861867988</v>
      </c>
      <c r="F57" s="27">
        <f>IF('Seiten 10-11'!K23=0,0,F27/'Seiten 10-11'!K23%)</f>
        <v>38.460619228680066</v>
      </c>
      <c r="G57" s="27">
        <v>31.15213070247733</v>
      </c>
      <c r="H57" s="27">
        <v>29.644520190409676</v>
      </c>
      <c r="I57" s="27">
        <v>24.332327078089666</v>
      </c>
      <c r="J57" s="27">
        <v>18.839379666113306</v>
      </c>
      <c r="K57" s="27">
        <v>0.3384131072476122</v>
      </c>
    </row>
    <row r="58" spans="1:11" ht="18.75" customHeight="1">
      <c r="A58" s="47" t="s">
        <v>81</v>
      </c>
      <c r="B58" s="27">
        <f>IF('Seiten 10-11'!C24=0,0,B28/'Seiten 10-11'!C24%)</f>
        <v>100</v>
      </c>
      <c r="C58" s="27">
        <f>IF('Seiten 10-11'!E24=0,0,C28/'Seiten 10-11'!E24%)</f>
        <v>98.53804823191302</v>
      </c>
      <c r="D58" s="27">
        <f>IF('Seiten 10-11'!G24=0,0,D28/'Seiten 10-11'!G24%)</f>
        <v>63.0287291783642</v>
      </c>
      <c r="E58" s="27">
        <f>IF('Seiten 10-11'!I24=0,0,E28/'Seiten 10-11'!I24%)</f>
        <v>42.675493598530146</v>
      </c>
      <c r="F58" s="27">
        <f>IF('Seiten 10-11'!K24=0,0,F28/'Seiten 10-11'!K24%)</f>
        <v>32.89238505892213</v>
      </c>
      <c r="G58" s="27">
        <v>30.260767018447442</v>
      </c>
      <c r="H58" s="27">
        <v>20.709440505941746</v>
      </c>
      <c r="I58" s="27">
        <v>13.997986977324633</v>
      </c>
      <c r="J58" s="27">
        <v>11.733600582547693</v>
      </c>
      <c r="K58" s="27">
        <v>0.42786478429108993</v>
      </c>
    </row>
    <row r="59" spans="1:11" ht="18.75" customHeight="1">
      <c r="A59" s="47" t="s">
        <v>84</v>
      </c>
      <c r="B59" s="27">
        <f>IF('Seiten 10-11'!C25=0,0,B29/'Seiten 10-11'!C25%)</f>
        <v>66.46090534979425</v>
      </c>
      <c r="C59" s="27">
        <f>IF('Seiten 10-11'!E25=0,0,C29/'Seiten 10-11'!E25%)</f>
        <v>60.32223250077089</v>
      </c>
      <c r="D59" s="27">
        <f>IF('Seiten 10-11'!G25=0,0,D29/'Seiten 10-11'!G25%)</f>
        <v>55.00549344018613</v>
      </c>
      <c r="E59" s="27">
        <f>IF('Seiten 10-11'!I25=0,0,E29/'Seiten 10-11'!I25%)</f>
        <v>46.76258992805755</v>
      </c>
      <c r="F59" s="27">
        <f>IF('Seiten 10-11'!K25=0,0,F29/'Seiten 10-11'!K25%)</f>
        <v>42.85376055559939</v>
      </c>
      <c r="G59" s="27">
        <v>36.27060385907351</v>
      </c>
      <c r="H59" s="27">
        <v>27.81343804866998</v>
      </c>
      <c r="I59" s="27">
        <v>18.5431594252386</v>
      </c>
      <c r="J59" s="27">
        <v>12.966044815662315</v>
      </c>
      <c r="K59" s="27">
        <v>0.5239241086505743</v>
      </c>
    </row>
    <row r="60" spans="1:11" ht="18.75" customHeight="1">
      <c r="A60" s="47" t="s">
        <v>87</v>
      </c>
      <c r="B60" s="27">
        <f>IF('Seiten 10-11'!C26=0,0,B30/'Seiten 10-11'!C26%)</f>
        <v>100</v>
      </c>
      <c r="C60" s="27">
        <f>IF('Seiten 10-11'!E26=0,0,C30/'Seiten 10-11'!E26%)</f>
        <v>100</v>
      </c>
      <c r="D60" s="27">
        <f>IF('Seiten 10-11'!G26=0,0,D30/'Seiten 10-11'!G26%)</f>
        <v>83.40740740740739</v>
      </c>
      <c r="E60" s="27">
        <f>IF('Seiten 10-11'!I26=0,0,E30/'Seiten 10-11'!I26%)</f>
        <v>56.48670427074939</v>
      </c>
      <c r="F60" s="27">
        <f>IF('Seiten 10-11'!K26=0,0,F30/'Seiten 10-11'!K26%)</f>
        <v>52.01254573967591</v>
      </c>
      <c r="G60" s="27">
        <v>40.246768507638066</v>
      </c>
      <c r="H60" s="27">
        <v>32.16038973205921</v>
      </c>
      <c r="I60" s="27">
        <v>24.5</v>
      </c>
      <c r="J60" s="27">
        <v>18.25503355704698</v>
      </c>
      <c r="K60" s="27">
        <v>1.9136359082256311</v>
      </c>
    </row>
    <row r="61" spans="1:11" ht="18.75" customHeight="1">
      <c r="A61" s="47" t="s">
        <v>90</v>
      </c>
      <c r="B61" s="27">
        <f>IF('Seiten 10-11'!C27=0,0,B31/'Seiten 10-11'!C27%)</f>
        <v>0</v>
      </c>
      <c r="C61" s="27">
        <f>IF('Seiten 10-11'!E27=0,0,C31/'Seiten 10-11'!E27%)</f>
        <v>100</v>
      </c>
      <c r="D61" s="27">
        <f>IF('Seiten 10-11'!G27=0,0,D31/'Seiten 10-11'!G27%)</f>
        <v>99.99999999999999</v>
      </c>
      <c r="E61" s="27">
        <f>IF('Seiten 10-11'!I27=0,0,E31/'Seiten 10-11'!I27%)</f>
        <v>88.16414686825054</v>
      </c>
      <c r="F61" s="27">
        <f>IF('Seiten 10-11'!K27=0,0,F31/'Seiten 10-11'!K27%)</f>
        <v>67.19794344473009</v>
      </c>
      <c r="G61" s="27">
        <v>49.77955911823648</v>
      </c>
      <c r="H61" s="27">
        <v>35.297280688277766</v>
      </c>
      <c r="I61" s="27">
        <v>24.49646874182579</v>
      </c>
      <c r="J61" s="27">
        <v>18.468942698150098</v>
      </c>
      <c r="K61" s="27">
        <v>7.5070319824981775</v>
      </c>
    </row>
    <row r="62" spans="1:11" ht="18.75" customHeight="1">
      <c r="A62" s="47" t="s">
        <v>67</v>
      </c>
      <c r="B62" s="27">
        <f>IF('Seiten 10-11'!C28=0,0,B32/'Seiten 10-11'!C28%)</f>
        <v>0</v>
      </c>
      <c r="C62" s="27">
        <f>IF('Seiten 10-11'!E28=0,0,C32/'Seiten 10-11'!E28%)</f>
        <v>0</v>
      </c>
      <c r="D62" s="27">
        <f>IF('Seiten 10-11'!G28=0,0,D32/'Seiten 10-11'!G28%)</f>
        <v>70.59798828340887</v>
      </c>
      <c r="E62" s="27">
        <f>IF('Seiten 10-11'!I28=0,0,E32/'Seiten 10-11'!I28%)</f>
        <v>64.95327102803738</v>
      </c>
      <c r="F62" s="27">
        <f>IF('Seiten 10-11'!K28=0,0,F32/'Seiten 10-11'!K28%)</f>
        <v>56.76014963970975</v>
      </c>
      <c r="G62" s="27">
        <v>46.722210932737255</v>
      </c>
      <c r="H62" s="27">
        <v>35.919730875201964</v>
      </c>
      <c r="I62" s="27">
        <v>25.60414372308326</v>
      </c>
      <c r="J62" s="27">
        <v>19.792960344297565</v>
      </c>
      <c r="K62" s="27">
        <v>10.012998008070701</v>
      </c>
    </row>
    <row r="63" spans="1:11" ht="18.75" customHeight="1">
      <c r="A63" s="47" t="s">
        <v>70</v>
      </c>
      <c r="B63" s="27">
        <f>IF('Seiten 10-11'!C29=0,0,B33/'Seiten 10-11'!C29%)</f>
        <v>0</v>
      </c>
      <c r="C63" s="27">
        <f>IF('Seiten 10-11'!E29=0,0,C33/'Seiten 10-11'!E29%)</f>
        <v>100</v>
      </c>
      <c r="D63" s="27">
        <f>IF('Seiten 10-11'!G29=0,0,D33/'Seiten 10-11'!G29%)</f>
        <v>100</v>
      </c>
      <c r="E63" s="27">
        <f>IF('Seiten 10-11'!I29=0,0,E33/'Seiten 10-11'!I29%)</f>
        <v>77.88707743169222</v>
      </c>
      <c r="F63" s="27">
        <f>IF('Seiten 10-11'!K29=0,0,F33/'Seiten 10-11'!K29%)</f>
        <v>61.4157166081617</v>
      </c>
      <c r="G63" s="27">
        <v>41.67601384381916</v>
      </c>
      <c r="H63" s="27">
        <v>29.033837998242557</v>
      </c>
      <c r="I63" s="27">
        <v>21.306275751180788</v>
      </c>
      <c r="J63" s="27">
        <v>18.130251381341612</v>
      </c>
      <c r="K63" s="27">
        <v>10.145311852175821</v>
      </c>
    </row>
    <row r="64" spans="1:11" ht="18.75" customHeight="1">
      <c r="A64" s="47" t="s">
        <v>73</v>
      </c>
      <c r="B64" s="484">
        <f>IF('Seiten 10-11'!C30=0,0,B34/'Seiten 10-11'!C30%)</f>
        <v>-100</v>
      </c>
      <c r="C64" s="27">
        <f>IF('Seiten 10-11'!E30=0,0,C34/'Seiten 10-11'!E30%)</f>
        <v>87.10509348807221</v>
      </c>
      <c r="D64" s="27">
        <f>IF('Seiten 10-11'!G30=0,0,D34/'Seiten 10-11'!G30%)</f>
        <v>69.92524742050958</v>
      </c>
      <c r="E64" s="27">
        <f>IF('Seiten 10-11'!I30=0,0,E34/'Seiten 10-11'!I30%)</f>
        <v>62.41379310344828</v>
      </c>
      <c r="F64" s="27">
        <f>IF('Seiten 10-11'!K30=0,0,F34/'Seiten 10-11'!K30%)</f>
        <v>68.60201057908</v>
      </c>
      <c r="G64" s="27">
        <v>56.51231728508637</v>
      </c>
      <c r="H64" s="27">
        <v>38.91891092695404</v>
      </c>
      <c r="I64" s="27">
        <v>22.915244515714686</v>
      </c>
      <c r="J64" s="27">
        <v>16.742158205275885</v>
      </c>
      <c r="K64" s="27">
        <v>4.197525504089828</v>
      </c>
    </row>
    <row r="65" spans="1:11" ht="18.75" customHeight="1">
      <c r="A65" s="47" t="s">
        <v>76</v>
      </c>
      <c r="B65" s="27">
        <f>IF('Seiten 10-11'!C31=0,0,B35/'Seiten 10-11'!C31%)</f>
        <v>0</v>
      </c>
      <c r="C65" s="27">
        <f>IF('Seiten 10-11'!E31=0,0,C35/'Seiten 10-11'!E31%)</f>
        <v>0</v>
      </c>
      <c r="D65" s="27">
        <f>IF('Seiten 10-11'!G31=0,0,D35/'Seiten 10-11'!G31%)</f>
        <v>100</v>
      </c>
      <c r="E65" s="27">
        <f>IF('Seiten 10-11'!I31=0,0,E35/'Seiten 10-11'!I31%)</f>
        <v>85.91552470248828</v>
      </c>
      <c r="F65" s="27">
        <f>IF('Seiten 10-11'!K31=0,0,F35/'Seiten 10-11'!K31%)</f>
        <v>61.45861567033077</v>
      </c>
      <c r="G65" s="27">
        <v>28.72679192341273</v>
      </c>
      <c r="H65" s="27">
        <v>23.155128803320146</v>
      </c>
      <c r="I65" s="27">
        <v>22.563440201365417</v>
      </c>
      <c r="J65" s="27">
        <v>19.50723043713278</v>
      </c>
      <c r="K65" s="27">
        <v>9.201255008694337</v>
      </c>
    </row>
    <row r="66" spans="1:11" ht="18.75" customHeight="1">
      <c r="A66" s="47" t="s">
        <v>79</v>
      </c>
      <c r="B66" s="27">
        <f>IF('Seiten 10-11'!C32=0,0,B36/'Seiten 10-11'!C32%)</f>
        <v>48.987246811702924</v>
      </c>
      <c r="C66" s="27">
        <f>IF('Seiten 10-11'!E32=0,0,C36/'Seiten 10-11'!E32%)</f>
        <v>89.86285032796661</v>
      </c>
      <c r="D66" s="27">
        <f>IF('Seiten 10-11'!G32=0,0,D36/'Seiten 10-11'!G32%)</f>
        <v>59.730649177568125</v>
      </c>
      <c r="E66" s="27">
        <f>IF('Seiten 10-11'!I32=0,0,E36/'Seiten 10-11'!I32%)</f>
        <v>36.78665791555174</v>
      </c>
      <c r="F66" s="27">
        <f>IF('Seiten 10-11'!K32=0,0,F36/'Seiten 10-11'!K32%)</f>
        <v>36.170024450418765</v>
      </c>
      <c r="G66" s="27">
        <v>39.14083728088105</v>
      </c>
      <c r="H66" s="27">
        <v>37.96102807096939</v>
      </c>
      <c r="I66" s="27">
        <v>33.62989539101777</v>
      </c>
      <c r="J66" s="27">
        <v>24.521026337488482</v>
      </c>
      <c r="K66" s="27">
        <v>9.008332995426903</v>
      </c>
    </row>
    <row r="67" spans="1:11" ht="18.75" customHeight="1">
      <c r="A67" s="47" t="s">
        <v>82</v>
      </c>
      <c r="B67" s="27">
        <f>IF('Seiten 10-11'!C33=0,0,B37/'Seiten 10-11'!C33%)</f>
        <v>100</v>
      </c>
      <c r="C67" s="27">
        <f>IF('Seiten 10-11'!E33=0,0,C37/'Seiten 10-11'!E33%)</f>
        <v>74.74959935897435</v>
      </c>
      <c r="D67" s="27">
        <f>IF('Seiten 10-11'!G33=0,0,D37/'Seiten 10-11'!G33%)</f>
        <v>71.13029067852437</v>
      </c>
      <c r="E67" s="27">
        <f>IF('Seiten 10-11'!I33=0,0,E37/'Seiten 10-11'!I33%)</f>
        <v>61.51916837431695</v>
      </c>
      <c r="F67" s="27">
        <f>IF('Seiten 10-11'!K33=0,0,F37/'Seiten 10-11'!K33%)</f>
        <v>54.45491095162148</v>
      </c>
      <c r="G67" s="27">
        <v>42.13833041958041</v>
      </c>
      <c r="H67" s="27">
        <v>27.631367171405035</v>
      </c>
      <c r="I67" s="27">
        <v>20.629724153986373</v>
      </c>
      <c r="J67" s="27">
        <v>17.25675885433539</v>
      </c>
      <c r="K67" s="27">
        <v>0.5429782987465614</v>
      </c>
    </row>
    <row r="68" spans="1:11" ht="18.75" customHeight="1">
      <c r="A68" s="47" t="s">
        <v>85</v>
      </c>
      <c r="B68" s="27">
        <f>IF('Seiten 10-11'!C34=0,0,B38/'Seiten 10-11'!C34%)</f>
        <v>0</v>
      </c>
      <c r="C68" s="27">
        <f>IF('Seiten 10-11'!E34=0,0,C38/'Seiten 10-11'!E34%)</f>
        <v>0</v>
      </c>
      <c r="D68" s="27">
        <f>IF('Seiten 10-11'!G34=0,0,D38/'Seiten 10-11'!G34%)</f>
        <v>97.56311531338338</v>
      </c>
      <c r="E68" s="27">
        <f>IF('Seiten 10-11'!I34=0,0,E38/'Seiten 10-11'!I34%)</f>
        <v>99.11356947842428</v>
      </c>
      <c r="F68" s="27">
        <f>IF('Seiten 10-11'!K34=0,0,F38/'Seiten 10-11'!K34%)</f>
        <v>84.12463988185004</v>
      </c>
      <c r="G68" s="27">
        <v>53.12862466029754</v>
      </c>
      <c r="H68" s="27">
        <v>35.702325937407316</v>
      </c>
      <c r="I68" s="27">
        <v>22.465646383396663</v>
      </c>
      <c r="J68" s="27">
        <v>15.969260221794586</v>
      </c>
      <c r="K68" s="27">
        <v>5.687278380183991</v>
      </c>
    </row>
    <row r="69" spans="1:11" ht="18.75" customHeight="1">
      <c r="A69" s="47" t="s">
        <v>88</v>
      </c>
      <c r="B69" s="27">
        <f>IF('Seiten 10-11'!C35=0,0,B39/'Seiten 10-11'!C35%)</f>
        <v>100</v>
      </c>
      <c r="C69" s="27">
        <f>IF('Seiten 10-11'!E35=0,0,C39/'Seiten 10-11'!E35%)</f>
        <v>100</v>
      </c>
      <c r="D69" s="27">
        <f>IF('Seiten 10-11'!G35=0,0,D39/'Seiten 10-11'!G35%)</f>
        <v>86.18032919371784</v>
      </c>
      <c r="E69" s="27">
        <f>IF('Seiten 10-11'!I35=0,0,E39/'Seiten 10-11'!I35%)</f>
        <v>61.958083326290875</v>
      </c>
      <c r="F69" s="27">
        <f>IF('Seiten 10-11'!K35=0,0,F39/'Seiten 10-11'!K35%)</f>
        <v>47.07054746557017</v>
      </c>
      <c r="G69" s="27">
        <v>34.680662123464664</v>
      </c>
      <c r="H69" s="27">
        <v>26.79178042822245</v>
      </c>
      <c r="I69" s="27">
        <v>21.49263560288472</v>
      </c>
      <c r="J69" s="27">
        <v>19.25871166738892</v>
      </c>
      <c r="K69" s="27">
        <v>8.129723641191587</v>
      </c>
    </row>
    <row r="70" spans="1:11" ht="18.75" customHeight="1">
      <c r="A70" s="4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8.75" customHeight="1">
      <c r="A71" s="49" t="s">
        <v>91</v>
      </c>
      <c r="B71" s="27">
        <f>IF('Seiten 10-11'!C37=0,0,B41/'Seiten 10-11'!C37%)</f>
        <v>0</v>
      </c>
      <c r="C71" s="27">
        <f>IF('Seiten 10-11'!E37=0,0,C41/'Seiten 10-11'!E37%)</f>
        <v>0</v>
      </c>
      <c r="D71" s="27">
        <f>IF('Seiten 10-11'!G37=0,0,D41/'Seiten 10-11'!G37%)</f>
        <v>100</v>
      </c>
      <c r="E71" s="27">
        <f>IF('Seiten 10-11'!I37=0,0,E41/'Seiten 10-11'!I37%)</f>
        <v>100</v>
      </c>
      <c r="F71" s="27">
        <f>IF('Seiten 10-11'!K37=0,0,F41/'Seiten 10-11'!K37%)</f>
        <v>60.159680638722556</v>
      </c>
      <c r="G71" s="27">
        <v>53.7269173743092</v>
      </c>
      <c r="H71" s="27">
        <v>41.215170278637764</v>
      </c>
      <c r="I71" s="27">
        <v>31.78708849935871</v>
      </c>
      <c r="J71" s="27">
        <v>13.218186910652593</v>
      </c>
      <c r="K71" s="27">
        <v>4.207051976703526</v>
      </c>
    </row>
    <row r="72" spans="1:11" ht="18.75" customHeight="1">
      <c r="A72" s="49" t="s">
        <v>92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8.75" customHeight="1">
      <c r="A73" s="41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8.75" customHeight="1">
      <c r="A74" s="41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2:11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2:11" ht="18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12.75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2:11" ht="12.75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2.7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2.7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12.75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2.75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12.75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12.75"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2.75"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2:11" ht="12.75"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2:11" ht="12.75"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2:11" ht="12.75"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2:11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</sheetData>
  <mergeCells count="3">
    <mergeCell ref="B13:K13"/>
    <mergeCell ref="B43:K43"/>
    <mergeCell ref="B10:K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contribuzioni&amp;R13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77">
    <pageSetUpPr fitToPage="1"/>
  </sheetPr>
  <dimension ref="A1:L6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00390625" style="330" customWidth="1"/>
    <col min="2" max="2" width="13.57421875" style="330" customWidth="1"/>
    <col min="3" max="3" width="14.00390625" style="330" customWidth="1"/>
    <col min="4" max="4" width="13.57421875" style="330" customWidth="1"/>
    <col min="5" max="5" width="2.7109375" style="330" customWidth="1"/>
    <col min="6" max="6" width="13.57421875" style="330" customWidth="1"/>
    <col min="7" max="7" width="19.00390625" style="330" bestFit="1" customWidth="1"/>
    <col min="8" max="8" width="13.28125" style="330" customWidth="1"/>
    <col min="9" max="9" width="2.7109375" style="330" customWidth="1"/>
    <col min="10" max="10" width="13.57421875" style="330" customWidth="1"/>
    <col min="11" max="11" width="13.28125" style="330" customWidth="1"/>
    <col min="12" max="12" width="13.57421875" style="330" customWidth="1"/>
    <col min="13" max="19" width="12.7109375" style="330" customWidth="1"/>
    <col min="20" max="16384" width="10.28125" style="330" customWidth="1"/>
  </cols>
  <sheetData>
    <row r="1" spans="1:12" ht="18.75" customHeight="1">
      <c r="A1" s="329" t="s">
        <v>220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18.7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18.75" customHeight="1">
      <c r="A3" s="331" t="s">
        <v>326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8.75" customHeight="1">
      <c r="A4" s="331" t="s">
        <v>203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ht="18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12" ht="18.75" customHeight="1">
      <c r="A6" s="349" t="s">
        <v>3</v>
      </c>
      <c r="B6" s="331"/>
      <c r="C6" s="331"/>
      <c r="D6" s="331"/>
      <c r="E6" s="331"/>
      <c r="F6" s="331"/>
      <c r="G6" s="349" t="s">
        <v>4</v>
      </c>
      <c r="H6" s="331"/>
      <c r="I6" s="331"/>
      <c r="K6" s="332"/>
      <c r="L6" s="332"/>
    </row>
    <row r="7" spans="1:12" ht="18.75" customHeight="1">
      <c r="A7" s="331" t="s">
        <v>1</v>
      </c>
      <c r="B7" s="331"/>
      <c r="C7" s="331"/>
      <c r="D7" s="331"/>
      <c r="E7" s="331"/>
      <c r="F7" s="331"/>
      <c r="G7" s="331" t="s">
        <v>5</v>
      </c>
      <c r="H7" s="331"/>
      <c r="I7" s="331"/>
      <c r="K7" s="332"/>
      <c r="L7" s="332"/>
    </row>
    <row r="8" spans="1:12" ht="33" customHeight="1">
      <c r="A8" s="684" t="s">
        <v>221</v>
      </c>
      <c r="B8" s="684"/>
      <c r="C8" s="684"/>
      <c r="D8" s="684"/>
      <c r="E8" s="684"/>
      <c r="F8" s="684"/>
      <c r="G8" s="684" t="s">
        <v>222</v>
      </c>
      <c r="H8" s="684"/>
      <c r="I8" s="684"/>
      <c r="J8" s="684"/>
      <c r="K8" s="684"/>
      <c r="L8" s="684"/>
    </row>
    <row r="9" spans="1:12" ht="18.75" customHeight="1">
      <c r="A9" s="331"/>
      <c r="B9" s="331"/>
      <c r="C9" s="331"/>
      <c r="D9" s="331"/>
      <c r="E9" s="331"/>
      <c r="F9" s="331"/>
      <c r="G9" s="331"/>
      <c r="H9" s="331"/>
      <c r="I9" s="331"/>
      <c r="K9" s="332"/>
      <c r="L9" s="332"/>
    </row>
    <row r="10" spans="1:12" ht="18.75" customHeight="1">
      <c r="A10" s="331" t="s">
        <v>260</v>
      </c>
      <c r="B10" s="331"/>
      <c r="C10" s="331"/>
      <c r="D10" s="331"/>
      <c r="E10" s="331"/>
      <c r="F10" s="331"/>
      <c r="G10" s="331" t="s">
        <v>261</v>
      </c>
      <c r="H10" s="331"/>
      <c r="I10" s="331"/>
      <c r="K10" s="332"/>
      <c r="L10" s="332"/>
    </row>
    <row r="11" spans="1:12" ht="49.5" customHeight="1">
      <c r="A11" s="684" t="s">
        <v>262</v>
      </c>
      <c r="B11" s="684"/>
      <c r="C11" s="684"/>
      <c r="D11" s="684"/>
      <c r="E11" s="684"/>
      <c r="F11" s="684"/>
      <c r="G11" s="684" t="s">
        <v>263</v>
      </c>
      <c r="H11" s="684"/>
      <c r="I11" s="684"/>
      <c r="J11" s="684"/>
      <c r="K11" s="684"/>
      <c r="L11" s="684"/>
    </row>
    <row r="12" spans="1:12" ht="18.75" customHeight="1" thickBot="1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</row>
    <row r="13" spans="1:12" ht="18.75" customHeight="1" thickBot="1">
      <c r="A13" s="333">
        <v>31</v>
      </c>
      <c r="B13" s="688" t="s">
        <v>280</v>
      </c>
      <c r="C13" s="689"/>
      <c r="D13" s="689"/>
      <c r="E13" s="689"/>
      <c r="F13" s="689"/>
      <c r="G13" s="689"/>
      <c r="H13" s="689"/>
      <c r="I13" s="689"/>
      <c r="J13" s="689"/>
      <c r="K13" s="689"/>
      <c r="L13" s="690"/>
    </row>
    <row r="14" spans="2:12" ht="18.75" customHeight="1">
      <c r="B14" s="685" t="s">
        <v>281</v>
      </c>
      <c r="C14" s="686"/>
      <c r="D14" s="687"/>
      <c r="E14" s="442"/>
      <c r="F14" s="685" t="s">
        <v>282</v>
      </c>
      <c r="G14" s="686"/>
      <c r="H14" s="687"/>
      <c r="I14" s="345"/>
      <c r="J14" s="685" t="s">
        <v>283</v>
      </c>
      <c r="K14" s="686"/>
      <c r="L14" s="687"/>
    </row>
    <row r="15" spans="2:12" ht="18.75" customHeight="1"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</row>
    <row r="16" spans="1:12" ht="18.75" customHeight="1">
      <c r="A16" s="350"/>
      <c r="B16" s="681" t="s">
        <v>284</v>
      </c>
      <c r="C16" s="682"/>
      <c r="D16" s="682"/>
      <c r="E16" s="682"/>
      <c r="F16" s="682"/>
      <c r="G16" s="682"/>
      <c r="H16" s="682"/>
      <c r="I16" s="682"/>
      <c r="J16" s="682"/>
      <c r="K16" s="682"/>
      <c r="L16" s="683"/>
    </row>
    <row r="17" spans="1:12" ht="18.7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</row>
    <row r="18" spans="1:12" ht="18.75" customHeight="1">
      <c r="A18" s="331" t="s">
        <v>10</v>
      </c>
      <c r="B18" s="353" t="s">
        <v>228</v>
      </c>
      <c r="C18" s="354"/>
      <c r="D18" s="355"/>
      <c r="E18" s="331"/>
      <c r="F18" s="360" t="s">
        <v>136</v>
      </c>
      <c r="G18" s="354"/>
      <c r="H18" s="355"/>
      <c r="I18" s="331"/>
      <c r="J18" s="360" t="s">
        <v>228</v>
      </c>
      <c r="K18" s="363"/>
      <c r="L18" s="355"/>
    </row>
    <row r="19" spans="1:12" ht="18.75" customHeight="1">
      <c r="A19" s="331" t="s">
        <v>11</v>
      </c>
      <c r="B19" s="356" t="s">
        <v>230</v>
      </c>
      <c r="C19" s="346" t="s">
        <v>265</v>
      </c>
      <c r="D19" s="357" t="s">
        <v>231</v>
      </c>
      <c r="E19" s="334"/>
      <c r="F19" s="361" t="s">
        <v>139</v>
      </c>
      <c r="G19" s="346" t="s">
        <v>266</v>
      </c>
      <c r="H19" s="357" t="s">
        <v>231</v>
      </c>
      <c r="I19" s="334"/>
      <c r="J19" s="361" t="s">
        <v>230</v>
      </c>
      <c r="K19" s="346" t="s">
        <v>265</v>
      </c>
      <c r="L19" s="357" t="s">
        <v>231</v>
      </c>
    </row>
    <row r="20" spans="2:12" ht="18.75" customHeight="1">
      <c r="B20" s="351" t="s">
        <v>285</v>
      </c>
      <c r="C20" s="358"/>
      <c r="D20" s="359"/>
      <c r="E20" s="335"/>
      <c r="F20" s="362" t="s">
        <v>286</v>
      </c>
      <c r="G20" s="358"/>
      <c r="H20" s="359"/>
      <c r="I20" s="335"/>
      <c r="J20" s="362" t="s">
        <v>285</v>
      </c>
      <c r="K20" s="364"/>
      <c r="L20" s="359"/>
    </row>
    <row r="21" spans="1:12" ht="18.75" customHeight="1">
      <c r="A21" s="352" t="s">
        <v>170</v>
      </c>
      <c r="B21" s="348">
        <v>688.59</v>
      </c>
      <c r="C21" s="348">
        <v>0</v>
      </c>
      <c r="D21" s="348">
        <f aca="true" t="shared" si="0" ref="D21:D46">B21+C21</f>
        <v>688.59</v>
      </c>
      <c r="E21" s="348"/>
      <c r="F21" s="15">
        <v>688.59</v>
      </c>
      <c r="G21" s="15">
        <v>6213.5</v>
      </c>
      <c r="H21" s="348">
        <f aca="true" t="shared" si="1" ref="H21:H46">F21+G21</f>
        <v>6902.09</v>
      </c>
      <c r="I21" s="15"/>
      <c r="J21" s="458">
        <v>688.59</v>
      </c>
      <c r="K21" s="458">
        <v>12478</v>
      </c>
      <c r="L21" s="348">
        <f aca="true" t="shared" si="2" ref="L21:L46">J21+K21</f>
        <v>13166.59</v>
      </c>
    </row>
    <row r="22" spans="1:12" ht="18.75" customHeight="1">
      <c r="A22" s="352" t="s">
        <v>68</v>
      </c>
      <c r="B22" s="348">
        <v>728</v>
      </c>
      <c r="C22" s="348">
        <v>0</v>
      </c>
      <c r="D22" s="348">
        <f t="shared" si="0"/>
        <v>728</v>
      </c>
      <c r="E22" s="348"/>
      <c r="F22" s="15">
        <v>728</v>
      </c>
      <c r="G22" s="15">
        <v>6205</v>
      </c>
      <c r="H22" s="348">
        <f t="shared" si="1"/>
        <v>6933</v>
      </c>
      <c r="I22" s="15"/>
      <c r="J22" s="458">
        <v>728</v>
      </c>
      <c r="K22" s="458">
        <v>12478</v>
      </c>
      <c r="L22" s="348">
        <f t="shared" si="2"/>
        <v>13206</v>
      </c>
    </row>
    <row r="23" spans="1:12" ht="18.75" customHeight="1">
      <c r="A23" s="352" t="s">
        <v>71</v>
      </c>
      <c r="B23" s="348">
        <v>500</v>
      </c>
      <c r="C23" s="348">
        <v>0</v>
      </c>
      <c r="D23" s="348">
        <f t="shared" si="0"/>
        <v>500</v>
      </c>
      <c r="E23" s="348"/>
      <c r="F23" s="15">
        <v>500</v>
      </c>
      <c r="G23" s="15">
        <v>6222</v>
      </c>
      <c r="H23" s="348">
        <f t="shared" si="1"/>
        <v>6722</v>
      </c>
      <c r="I23" s="15"/>
      <c r="J23" s="458">
        <v>500</v>
      </c>
      <c r="K23" s="458">
        <v>12495</v>
      </c>
      <c r="L23" s="348">
        <f t="shared" si="2"/>
        <v>12995</v>
      </c>
    </row>
    <row r="24" spans="1:12" ht="18.75" customHeight="1">
      <c r="A24" s="352" t="s">
        <v>74</v>
      </c>
      <c r="B24" s="348">
        <v>500</v>
      </c>
      <c r="C24" s="348">
        <v>0</v>
      </c>
      <c r="D24" s="348">
        <f t="shared" si="0"/>
        <v>500</v>
      </c>
      <c r="E24" s="348"/>
      <c r="F24" s="15">
        <v>500</v>
      </c>
      <c r="G24" s="15">
        <v>6222</v>
      </c>
      <c r="H24" s="348">
        <f t="shared" si="1"/>
        <v>6722</v>
      </c>
      <c r="I24" s="15"/>
      <c r="J24" s="458">
        <v>500</v>
      </c>
      <c r="K24" s="458">
        <v>12495</v>
      </c>
      <c r="L24" s="348">
        <f t="shared" si="2"/>
        <v>12995</v>
      </c>
    </row>
    <row r="25" spans="1:12" ht="18.75" customHeight="1">
      <c r="A25" s="352" t="s">
        <v>77</v>
      </c>
      <c r="B25" s="348">
        <v>368</v>
      </c>
      <c r="C25" s="348">
        <v>0</v>
      </c>
      <c r="D25" s="348">
        <f t="shared" si="0"/>
        <v>368</v>
      </c>
      <c r="E25" s="348"/>
      <c r="F25" s="15">
        <v>368</v>
      </c>
      <c r="G25" s="15">
        <v>6239</v>
      </c>
      <c r="H25" s="348">
        <f t="shared" si="1"/>
        <v>6607</v>
      </c>
      <c r="I25" s="15"/>
      <c r="J25" s="458">
        <v>368</v>
      </c>
      <c r="K25" s="458">
        <v>12503.5</v>
      </c>
      <c r="L25" s="348">
        <f t="shared" si="2"/>
        <v>12871.5</v>
      </c>
    </row>
    <row r="26" spans="1:12" ht="18.75" customHeight="1">
      <c r="A26" s="352" t="s">
        <v>80</v>
      </c>
      <c r="B26" s="348">
        <v>500</v>
      </c>
      <c r="C26" s="348">
        <v>0</v>
      </c>
      <c r="D26" s="348">
        <f t="shared" si="0"/>
        <v>500</v>
      </c>
      <c r="E26" s="348"/>
      <c r="F26" s="15">
        <v>500</v>
      </c>
      <c r="G26" s="15">
        <v>6222</v>
      </c>
      <c r="H26" s="348">
        <f t="shared" si="1"/>
        <v>6722</v>
      </c>
      <c r="I26" s="15"/>
      <c r="J26" s="458">
        <v>500</v>
      </c>
      <c r="K26" s="458">
        <v>12495</v>
      </c>
      <c r="L26" s="348">
        <f t="shared" si="2"/>
        <v>12995</v>
      </c>
    </row>
    <row r="27" spans="1:12" ht="18.75" customHeight="1">
      <c r="A27" s="352" t="s">
        <v>83</v>
      </c>
      <c r="B27" s="348">
        <v>500</v>
      </c>
      <c r="C27" s="348">
        <v>0</v>
      </c>
      <c r="D27" s="348">
        <f t="shared" si="0"/>
        <v>500</v>
      </c>
      <c r="E27" s="348"/>
      <c r="F27" s="15">
        <v>500</v>
      </c>
      <c r="G27" s="15">
        <v>6222</v>
      </c>
      <c r="H27" s="348">
        <f t="shared" si="1"/>
        <v>6722</v>
      </c>
      <c r="I27" s="15"/>
      <c r="J27" s="458">
        <v>500</v>
      </c>
      <c r="K27" s="458">
        <v>12495</v>
      </c>
      <c r="L27" s="348">
        <f t="shared" si="2"/>
        <v>12995</v>
      </c>
    </row>
    <row r="28" spans="1:12" ht="18.75" customHeight="1">
      <c r="A28" s="352" t="s">
        <v>86</v>
      </c>
      <c r="B28" s="348">
        <v>500</v>
      </c>
      <c r="C28" s="348">
        <v>0</v>
      </c>
      <c r="D28" s="348">
        <f t="shared" si="0"/>
        <v>500</v>
      </c>
      <c r="E28" s="348"/>
      <c r="F28" s="15">
        <v>500</v>
      </c>
      <c r="G28" s="15">
        <v>6222</v>
      </c>
      <c r="H28" s="348">
        <f t="shared" si="1"/>
        <v>6722</v>
      </c>
      <c r="I28" s="15"/>
      <c r="J28" s="458">
        <v>500</v>
      </c>
      <c r="K28" s="458">
        <v>12495</v>
      </c>
      <c r="L28" s="348">
        <f t="shared" si="2"/>
        <v>12995</v>
      </c>
    </row>
    <row r="29" spans="1:12" ht="18.75" customHeight="1">
      <c r="A29" s="352" t="s">
        <v>89</v>
      </c>
      <c r="B29" s="348">
        <v>379.5525</v>
      </c>
      <c r="C29" s="348">
        <v>0</v>
      </c>
      <c r="D29" s="348">
        <f t="shared" si="0"/>
        <v>379.5525</v>
      </c>
      <c r="E29" s="348"/>
      <c r="F29" s="15">
        <v>379.5525</v>
      </c>
      <c r="G29" s="15">
        <v>6230.5</v>
      </c>
      <c r="H29" s="348">
        <f t="shared" si="1"/>
        <v>6610.0525</v>
      </c>
      <c r="I29" s="15"/>
      <c r="J29" s="458">
        <v>379.5525</v>
      </c>
      <c r="K29" s="458">
        <v>12503.5</v>
      </c>
      <c r="L29" s="348">
        <f t="shared" si="2"/>
        <v>12883.0525</v>
      </c>
    </row>
    <row r="30" spans="1:12" ht="18.75" customHeight="1">
      <c r="A30" s="352" t="s">
        <v>65</v>
      </c>
      <c r="B30" s="348">
        <v>749.2</v>
      </c>
      <c r="C30" s="348">
        <v>0</v>
      </c>
      <c r="D30" s="348">
        <f t="shared" si="0"/>
        <v>749.2</v>
      </c>
      <c r="E30" s="348"/>
      <c r="F30" s="15">
        <v>749.2</v>
      </c>
      <c r="G30" s="15">
        <v>6205</v>
      </c>
      <c r="H30" s="348">
        <f t="shared" si="1"/>
        <v>6954.2</v>
      </c>
      <c r="I30" s="15"/>
      <c r="J30" s="458">
        <v>749.2</v>
      </c>
      <c r="K30" s="458">
        <v>12469.5</v>
      </c>
      <c r="L30" s="348">
        <f t="shared" si="2"/>
        <v>13218.7</v>
      </c>
    </row>
    <row r="31" spans="1:12" ht="18.75" customHeight="1">
      <c r="A31" s="352" t="s">
        <v>69</v>
      </c>
      <c r="B31" s="348">
        <v>660</v>
      </c>
      <c r="C31" s="348">
        <v>0</v>
      </c>
      <c r="D31" s="348">
        <f t="shared" si="0"/>
        <v>660</v>
      </c>
      <c r="E31" s="348"/>
      <c r="F31" s="15">
        <v>660</v>
      </c>
      <c r="G31" s="15">
        <v>6213.5</v>
      </c>
      <c r="H31" s="348">
        <f t="shared" si="1"/>
        <v>6873.5</v>
      </c>
      <c r="I31" s="15"/>
      <c r="J31" s="458">
        <v>660</v>
      </c>
      <c r="K31" s="458">
        <v>12478</v>
      </c>
      <c r="L31" s="348">
        <f t="shared" si="2"/>
        <v>13138</v>
      </c>
    </row>
    <row r="32" spans="1:12" ht="18.75" customHeight="1">
      <c r="A32" s="352" t="s">
        <v>72</v>
      </c>
      <c r="B32" s="348">
        <v>1000</v>
      </c>
      <c r="C32" s="348">
        <v>0</v>
      </c>
      <c r="D32" s="348">
        <f t="shared" si="0"/>
        <v>1000</v>
      </c>
      <c r="E32" s="348"/>
      <c r="F32" s="15">
        <v>1000</v>
      </c>
      <c r="G32" s="15">
        <v>6188</v>
      </c>
      <c r="H32" s="348">
        <f t="shared" si="1"/>
        <v>7188</v>
      </c>
      <c r="I32" s="15"/>
      <c r="J32" s="458">
        <v>1000</v>
      </c>
      <c r="K32" s="458">
        <v>12452.5</v>
      </c>
      <c r="L32" s="348">
        <f t="shared" si="2"/>
        <v>13452.5</v>
      </c>
    </row>
    <row r="33" spans="1:12" ht="18.75" customHeight="1">
      <c r="A33" s="352" t="s">
        <v>75</v>
      </c>
      <c r="B33" s="348">
        <v>2050</v>
      </c>
      <c r="C33" s="348">
        <v>0</v>
      </c>
      <c r="D33" s="348">
        <f t="shared" si="0"/>
        <v>2050</v>
      </c>
      <c r="E33" s="348"/>
      <c r="F33" s="15">
        <v>2050</v>
      </c>
      <c r="G33" s="15">
        <v>6103</v>
      </c>
      <c r="H33" s="348">
        <f t="shared" si="1"/>
        <v>8153</v>
      </c>
      <c r="I33" s="15"/>
      <c r="J33" s="458">
        <v>2050</v>
      </c>
      <c r="K33" s="458">
        <v>12367.5</v>
      </c>
      <c r="L33" s="348">
        <f t="shared" si="2"/>
        <v>14417.5</v>
      </c>
    </row>
    <row r="34" spans="1:12" ht="18.75" customHeight="1">
      <c r="A34" s="352" t="s">
        <v>78</v>
      </c>
      <c r="B34" s="348">
        <v>210</v>
      </c>
      <c r="C34" s="348">
        <v>0</v>
      </c>
      <c r="D34" s="348">
        <f t="shared" si="0"/>
        <v>210</v>
      </c>
      <c r="E34" s="348"/>
      <c r="F34" s="15">
        <v>210</v>
      </c>
      <c r="G34" s="15">
        <v>6247.5</v>
      </c>
      <c r="H34" s="348">
        <f t="shared" si="1"/>
        <v>6457.5</v>
      </c>
      <c r="I34" s="15"/>
      <c r="J34" s="458">
        <v>210</v>
      </c>
      <c r="K34" s="458">
        <v>12512</v>
      </c>
      <c r="L34" s="348">
        <f t="shared" si="2"/>
        <v>12722</v>
      </c>
    </row>
    <row r="35" spans="1:12" ht="18.75" customHeight="1">
      <c r="A35" s="352" t="s">
        <v>81</v>
      </c>
      <c r="B35" s="348">
        <v>300</v>
      </c>
      <c r="C35" s="348">
        <v>0</v>
      </c>
      <c r="D35" s="348">
        <f t="shared" si="0"/>
        <v>300</v>
      </c>
      <c r="E35" s="348"/>
      <c r="F35" s="15">
        <v>300</v>
      </c>
      <c r="G35" s="15">
        <v>6239</v>
      </c>
      <c r="H35" s="348">
        <f t="shared" si="1"/>
        <v>6539</v>
      </c>
      <c r="I35" s="15"/>
      <c r="J35" s="458">
        <v>300</v>
      </c>
      <c r="K35" s="458">
        <v>12503.5</v>
      </c>
      <c r="L35" s="348">
        <f t="shared" si="2"/>
        <v>12803.5</v>
      </c>
    </row>
    <row r="36" spans="1:12" ht="18.75" customHeight="1">
      <c r="A36" s="352" t="s">
        <v>193</v>
      </c>
      <c r="B36" s="348">
        <v>500</v>
      </c>
      <c r="C36" s="348">
        <v>0</v>
      </c>
      <c r="D36" s="348">
        <f t="shared" si="0"/>
        <v>500</v>
      </c>
      <c r="E36" s="348"/>
      <c r="F36" s="15">
        <v>500</v>
      </c>
      <c r="G36" s="15">
        <v>6222</v>
      </c>
      <c r="H36" s="348">
        <f t="shared" si="1"/>
        <v>6722</v>
      </c>
      <c r="I36" s="15"/>
      <c r="J36" s="458">
        <v>500</v>
      </c>
      <c r="K36" s="458">
        <v>12495</v>
      </c>
      <c r="L36" s="348">
        <f t="shared" si="2"/>
        <v>12995</v>
      </c>
    </row>
    <row r="37" spans="1:12" ht="18.75" customHeight="1">
      <c r="A37" s="352" t="s">
        <v>87</v>
      </c>
      <c r="B37" s="348">
        <v>945</v>
      </c>
      <c r="C37" s="348">
        <v>0</v>
      </c>
      <c r="D37" s="348">
        <f t="shared" si="0"/>
        <v>945</v>
      </c>
      <c r="E37" s="348"/>
      <c r="F37" s="15">
        <v>945</v>
      </c>
      <c r="G37" s="15">
        <v>6188</v>
      </c>
      <c r="H37" s="348">
        <f t="shared" si="1"/>
        <v>7133</v>
      </c>
      <c r="I37" s="15"/>
      <c r="J37" s="458">
        <v>945</v>
      </c>
      <c r="K37" s="458">
        <v>12461</v>
      </c>
      <c r="L37" s="348">
        <f t="shared" si="2"/>
        <v>13406</v>
      </c>
    </row>
    <row r="38" spans="1:12" ht="18.75" customHeight="1">
      <c r="A38" s="352" t="s">
        <v>90</v>
      </c>
      <c r="B38" s="348">
        <v>300</v>
      </c>
      <c r="C38" s="348">
        <v>0</v>
      </c>
      <c r="D38" s="348">
        <f t="shared" si="0"/>
        <v>300</v>
      </c>
      <c r="E38" s="348"/>
      <c r="F38" s="15">
        <v>300</v>
      </c>
      <c r="G38" s="15">
        <v>6239</v>
      </c>
      <c r="H38" s="348">
        <f t="shared" si="1"/>
        <v>6539</v>
      </c>
      <c r="I38" s="15"/>
      <c r="J38" s="458">
        <v>300</v>
      </c>
      <c r="K38" s="458">
        <v>12503.5</v>
      </c>
      <c r="L38" s="348">
        <f t="shared" si="2"/>
        <v>12803.5</v>
      </c>
    </row>
    <row r="39" spans="1:12" ht="18.75" customHeight="1">
      <c r="A39" s="352" t="s">
        <v>67</v>
      </c>
      <c r="B39" s="348">
        <v>895</v>
      </c>
      <c r="C39" s="348">
        <v>0</v>
      </c>
      <c r="D39" s="348">
        <f t="shared" si="0"/>
        <v>895</v>
      </c>
      <c r="E39" s="348"/>
      <c r="F39" s="15">
        <v>895</v>
      </c>
      <c r="G39" s="15">
        <v>6196.5</v>
      </c>
      <c r="H39" s="348">
        <f t="shared" si="1"/>
        <v>7091.5</v>
      </c>
      <c r="I39" s="15"/>
      <c r="J39" s="458">
        <v>895</v>
      </c>
      <c r="K39" s="458">
        <v>12461</v>
      </c>
      <c r="L39" s="348">
        <f t="shared" si="2"/>
        <v>13356</v>
      </c>
    </row>
    <row r="40" spans="1:12" ht="18.75" customHeight="1">
      <c r="A40" s="352" t="s">
        <v>70</v>
      </c>
      <c r="B40" s="348">
        <v>881.7</v>
      </c>
      <c r="C40" s="348">
        <v>0</v>
      </c>
      <c r="D40" s="348">
        <f t="shared" si="0"/>
        <v>881.6999999999999</v>
      </c>
      <c r="E40" s="348"/>
      <c r="F40" s="15">
        <v>881.7</v>
      </c>
      <c r="G40" s="15">
        <v>6196.5</v>
      </c>
      <c r="H40" s="348">
        <f t="shared" si="1"/>
        <v>7078.2</v>
      </c>
      <c r="I40" s="15"/>
      <c r="J40" s="458">
        <v>881.7</v>
      </c>
      <c r="K40" s="458">
        <v>12461</v>
      </c>
      <c r="L40" s="348">
        <f t="shared" si="2"/>
        <v>13342.7</v>
      </c>
    </row>
    <row r="41" spans="1:12" ht="18.75" customHeight="1">
      <c r="A41" s="352" t="s">
        <v>73</v>
      </c>
      <c r="B41" s="348">
        <v>985</v>
      </c>
      <c r="C41" s="348">
        <v>0</v>
      </c>
      <c r="D41" s="348">
        <f t="shared" si="0"/>
        <v>985</v>
      </c>
      <c r="E41" s="348"/>
      <c r="F41" s="15">
        <v>985</v>
      </c>
      <c r="G41" s="15">
        <v>6188</v>
      </c>
      <c r="H41" s="348">
        <f t="shared" si="1"/>
        <v>7173</v>
      </c>
      <c r="I41" s="15"/>
      <c r="J41" s="458">
        <v>985</v>
      </c>
      <c r="K41" s="458">
        <v>12452.5</v>
      </c>
      <c r="L41" s="348">
        <f t="shared" si="2"/>
        <v>13437.5</v>
      </c>
    </row>
    <row r="42" spans="1:12" ht="18.75" customHeight="1">
      <c r="A42" s="352" t="s">
        <v>76</v>
      </c>
      <c r="B42" s="348">
        <v>469</v>
      </c>
      <c r="C42" s="348">
        <v>0</v>
      </c>
      <c r="D42" s="348">
        <f t="shared" si="0"/>
        <v>469</v>
      </c>
      <c r="E42" s="348"/>
      <c r="F42" s="15">
        <v>469</v>
      </c>
      <c r="G42" s="15">
        <v>6230.5</v>
      </c>
      <c r="H42" s="348">
        <f t="shared" si="1"/>
        <v>6699.5</v>
      </c>
      <c r="I42" s="15"/>
      <c r="J42" s="458">
        <v>469</v>
      </c>
      <c r="K42" s="458">
        <v>12495</v>
      </c>
      <c r="L42" s="348">
        <f t="shared" si="2"/>
        <v>12964</v>
      </c>
    </row>
    <row r="43" spans="1:12" ht="18.75" customHeight="1">
      <c r="A43" s="352" t="s">
        <v>79</v>
      </c>
      <c r="B43" s="348">
        <v>400</v>
      </c>
      <c r="C43" s="348">
        <v>0</v>
      </c>
      <c r="D43" s="348">
        <f t="shared" si="0"/>
        <v>400</v>
      </c>
      <c r="E43" s="348"/>
      <c r="F43" s="15">
        <v>400</v>
      </c>
      <c r="G43" s="15">
        <v>6230.5</v>
      </c>
      <c r="H43" s="348">
        <f t="shared" si="1"/>
        <v>6630.5</v>
      </c>
      <c r="I43" s="15"/>
      <c r="J43" s="458">
        <v>400</v>
      </c>
      <c r="K43" s="458">
        <v>12495</v>
      </c>
      <c r="L43" s="348">
        <f t="shared" si="2"/>
        <v>12895</v>
      </c>
    </row>
    <row r="44" spans="1:12" ht="18.75" customHeight="1">
      <c r="A44" s="352" t="s">
        <v>82</v>
      </c>
      <c r="B44" s="348">
        <v>2000</v>
      </c>
      <c r="C44" s="348">
        <v>0</v>
      </c>
      <c r="D44" s="348">
        <f t="shared" si="0"/>
        <v>2000</v>
      </c>
      <c r="E44" s="348"/>
      <c r="F44" s="15">
        <v>2000</v>
      </c>
      <c r="G44" s="15">
        <v>6103</v>
      </c>
      <c r="H44" s="348">
        <f t="shared" si="1"/>
        <v>8103</v>
      </c>
      <c r="I44" s="15"/>
      <c r="J44" s="458">
        <v>2000</v>
      </c>
      <c r="K44" s="458">
        <v>12376</v>
      </c>
      <c r="L44" s="348">
        <f t="shared" si="2"/>
        <v>14376</v>
      </c>
    </row>
    <row r="45" spans="1:12" ht="18.75" customHeight="1">
      <c r="A45" s="352" t="s">
        <v>85</v>
      </c>
      <c r="B45" s="348">
        <v>1336.8</v>
      </c>
      <c r="C45" s="348">
        <v>0</v>
      </c>
      <c r="D45" s="348">
        <f t="shared" si="0"/>
        <v>1336.8</v>
      </c>
      <c r="E45" s="348"/>
      <c r="F45" s="15">
        <v>1336.8</v>
      </c>
      <c r="G45" s="15">
        <v>6162.5</v>
      </c>
      <c r="H45" s="348">
        <f t="shared" si="1"/>
        <v>7499.3</v>
      </c>
      <c r="I45" s="15"/>
      <c r="J45" s="458">
        <v>1336.8</v>
      </c>
      <c r="K45" s="458">
        <v>12427</v>
      </c>
      <c r="L45" s="348">
        <f t="shared" si="2"/>
        <v>13763.8</v>
      </c>
    </row>
    <row r="46" spans="1:12" ht="18.75" customHeight="1">
      <c r="A46" s="352" t="s">
        <v>88</v>
      </c>
      <c r="B46" s="348">
        <v>630</v>
      </c>
      <c r="C46" s="348">
        <v>0</v>
      </c>
      <c r="D46" s="348">
        <f t="shared" si="0"/>
        <v>630</v>
      </c>
      <c r="E46" s="348"/>
      <c r="F46" s="15">
        <v>630</v>
      </c>
      <c r="G46" s="15">
        <v>6213.5</v>
      </c>
      <c r="H46" s="348">
        <f t="shared" si="1"/>
        <v>6843.5</v>
      </c>
      <c r="I46" s="15"/>
      <c r="J46" s="458">
        <v>630</v>
      </c>
      <c r="K46" s="458">
        <v>12478</v>
      </c>
      <c r="L46" s="348">
        <f t="shared" si="2"/>
        <v>13108</v>
      </c>
    </row>
    <row r="47" spans="1:12" ht="18.75" customHeight="1">
      <c r="A47" s="336"/>
      <c r="B47" s="336"/>
      <c r="C47" s="336"/>
      <c r="D47" s="337"/>
      <c r="E47" s="337"/>
      <c r="F47" s="338"/>
      <c r="G47" s="337"/>
      <c r="H47" s="337"/>
      <c r="I47" s="337"/>
      <c r="J47" s="337"/>
      <c r="K47" s="337"/>
      <c r="L47" s="337"/>
    </row>
    <row r="48" spans="1:12" ht="18.75" customHeight="1">
      <c r="A48" s="339" t="s">
        <v>287</v>
      </c>
      <c r="B48" s="340"/>
      <c r="C48" s="340"/>
      <c r="D48" s="337"/>
      <c r="E48" s="337"/>
      <c r="F48" s="338"/>
      <c r="G48" s="337"/>
      <c r="H48" s="337"/>
      <c r="I48" s="337"/>
      <c r="J48" s="337"/>
      <c r="K48" s="337"/>
      <c r="L48" s="337"/>
    </row>
    <row r="49" spans="1:12" ht="18.75" customHeight="1">
      <c r="A49" s="341" t="s">
        <v>288</v>
      </c>
      <c r="B49" s="342"/>
      <c r="C49" s="342"/>
      <c r="D49" s="343"/>
      <c r="E49" s="343"/>
      <c r="F49" s="343"/>
      <c r="G49" s="343"/>
      <c r="H49" s="343"/>
      <c r="I49" s="343"/>
      <c r="J49" s="343"/>
      <c r="K49" s="343"/>
      <c r="L49" s="343"/>
    </row>
    <row r="50" spans="1:12" ht="18.75" customHeight="1">
      <c r="A50" s="331"/>
      <c r="B50" s="342"/>
      <c r="C50" s="342"/>
      <c r="D50" s="343"/>
      <c r="E50" s="343"/>
      <c r="F50" s="343"/>
      <c r="G50" s="343"/>
      <c r="H50" s="343"/>
      <c r="I50" s="343"/>
      <c r="J50" s="343"/>
      <c r="K50" s="343"/>
      <c r="L50" s="343"/>
    </row>
    <row r="51" spans="1:12" ht="18.75" customHeight="1">
      <c r="A51" s="365" t="s">
        <v>291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</row>
    <row r="52" spans="1:12" ht="18.75" customHeight="1">
      <c r="A52" s="365" t="s">
        <v>292</v>
      </c>
      <c r="B52" s="344"/>
      <c r="C52" s="344"/>
      <c r="D52" s="332"/>
      <c r="E52" s="332"/>
      <c r="F52" s="332"/>
      <c r="G52" s="332"/>
      <c r="H52" s="332"/>
      <c r="I52" s="332"/>
      <c r="J52" s="332"/>
      <c r="K52" s="332"/>
      <c r="L52" s="332"/>
    </row>
    <row r="53" spans="2:12" ht="18.75" customHeight="1">
      <c r="B53" s="344"/>
      <c r="C53" s="344"/>
      <c r="D53" s="332"/>
      <c r="E53" s="332"/>
      <c r="F53" s="332"/>
      <c r="G53" s="332"/>
      <c r="H53" s="332"/>
      <c r="I53" s="332"/>
      <c r="J53" s="332"/>
      <c r="K53" s="332"/>
      <c r="L53" s="332"/>
    </row>
    <row r="54" spans="1:12" ht="18.75" customHeight="1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</row>
    <row r="55" ht="18.75" customHeight="1"/>
    <row r="56" spans="1:12" ht="18.75" customHeight="1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</row>
    <row r="57" spans="1:12" ht="18.75" customHeight="1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</row>
    <row r="58" spans="1:12" ht="18.75" customHeight="1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</row>
    <row r="59" spans="1:12" ht="12.75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</row>
    <row r="60" spans="1:12" ht="12.75">
      <c r="A60" s="332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</row>
    <row r="61" spans="1:12" ht="12.75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</row>
    <row r="62" spans="1:12" ht="12.75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</row>
    <row r="63" spans="1:12" ht="12.75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</row>
    <row r="64" spans="1:12" ht="12.75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</row>
    <row r="65" spans="1:12" ht="12.75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</row>
    <row r="66" spans="1:12" ht="12.75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</row>
    <row r="67" spans="1:12" ht="12.75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</row>
    <row r="68" spans="1:12" ht="12.75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</row>
    <row r="69" spans="1:12" ht="12.75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</row>
  </sheetData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2009</oddHeader>
    <oddFooter>&amp;L64&amp;C&amp;"Helvetica,Standard" Eidg. Steuerverwaltung  -  Administration fédérale des contributions  -  Amministrazione federale delle contribuzioni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59"/>
  <dimension ref="A1:W1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368" customWidth="1"/>
    <col min="2" max="12" width="11.57421875" style="368" customWidth="1"/>
    <col min="13" max="21" width="12.7109375" style="368" customWidth="1"/>
    <col min="22" max="22" width="19.7109375" style="368" customWidth="1"/>
    <col min="23" max="23" width="25.7109375" style="368" customWidth="1"/>
    <col min="24" max="235" width="12.7109375" style="368" customWidth="1"/>
    <col min="236" max="16384" width="10.28125" style="368" customWidth="1"/>
  </cols>
  <sheetData>
    <row r="1" spans="1:13" ht="18.75" customHeight="1">
      <c r="A1" s="366" t="s">
        <v>358</v>
      </c>
      <c r="B1" s="366"/>
      <c r="C1" s="366"/>
      <c r="D1" s="366"/>
      <c r="E1" s="366"/>
      <c r="G1" s="366"/>
      <c r="H1" s="367"/>
      <c r="I1" s="367"/>
      <c r="M1" s="366" t="str">
        <f>A1</f>
        <v>Personenwagen und Motorrad / Voitures de tourisme et un type de motocycle</v>
      </c>
    </row>
    <row r="2" spans="1:13" ht="18.75" customHeight="1">
      <c r="A2" s="444" t="s">
        <v>359</v>
      </c>
      <c r="B2" s="366"/>
      <c r="C2" s="366"/>
      <c r="D2" s="366"/>
      <c r="E2" s="366"/>
      <c r="F2" s="366"/>
      <c r="G2" s="366"/>
      <c r="H2" s="367"/>
      <c r="I2" s="367"/>
      <c r="M2" s="444" t="str">
        <f>A2</f>
        <v>Motorfahrzeugsteuern: Belastung in Franken / Impôts sur le véhicules à moteur: charges en francs</v>
      </c>
    </row>
    <row r="3" spans="1:9" ht="18.75" customHeight="1" thickBot="1">
      <c r="A3" s="366"/>
      <c r="B3" s="367"/>
      <c r="C3" s="367"/>
      <c r="D3" s="367"/>
      <c r="E3" s="367"/>
      <c r="F3" s="367"/>
      <c r="G3" s="367"/>
      <c r="H3" s="367"/>
      <c r="I3" s="367"/>
    </row>
    <row r="4" spans="1:23" ht="26.25" thickBot="1">
      <c r="A4" s="529">
        <f>W4</f>
        <v>33</v>
      </c>
      <c r="B4" s="380" t="s">
        <v>52</v>
      </c>
      <c r="C4" s="381"/>
      <c r="D4" s="381"/>
      <c r="E4" s="381"/>
      <c r="F4" s="381"/>
      <c r="G4" s="381"/>
      <c r="H4" s="381"/>
      <c r="I4" s="381"/>
      <c r="J4" s="381"/>
      <c r="K4" s="381"/>
      <c r="L4" s="382"/>
      <c r="M4" s="694" t="s">
        <v>58</v>
      </c>
      <c r="N4" s="695"/>
      <c r="O4" s="695"/>
      <c r="P4" s="695"/>
      <c r="Q4" s="695"/>
      <c r="R4" s="695"/>
      <c r="S4" s="695"/>
      <c r="T4" s="695"/>
      <c r="U4" s="696"/>
      <c r="V4" s="388" t="s">
        <v>320</v>
      </c>
      <c r="W4" s="502">
        <v>33</v>
      </c>
    </row>
    <row r="5" spans="1:23" ht="18.75" customHeight="1">
      <c r="A5" s="369"/>
      <c r="B5" s="691" t="s">
        <v>53</v>
      </c>
      <c r="C5" s="692"/>
      <c r="D5" s="692"/>
      <c r="E5" s="692"/>
      <c r="F5" s="692"/>
      <c r="G5" s="692"/>
      <c r="H5" s="692"/>
      <c r="I5" s="692"/>
      <c r="J5" s="692"/>
      <c r="K5" s="692"/>
      <c r="L5" s="693"/>
      <c r="M5" s="697" t="s">
        <v>59</v>
      </c>
      <c r="N5" s="698"/>
      <c r="O5" s="698"/>
      <c r="P5" s="698"/>
      <c r="Q5" s="698"/>
      <c r="R5" s="698"/>
      <c r="S5" s="698"/>
      <c r="T5" s="698"/>
      <c r="U5" s="698"/>
      <c r="V5" s="699"/>
      <c r="W5" s="390"/>
    </row>
    <row r="6" spans="2:23" ht="18.75" customHeight="1">
      <c r="B6" s="383">
        <v>400</v>
      </c>
      <c r="C6" s="383">
        <v>600</v>
      </c>
      <c r="D6" s="383">
        <v>800</v>
      </c>
      <c r="E6" s="383">
        <v>1000</v>
      </c>
      <c r="F6" s="383">
        <v>1200</v>
      </c>
      <c r="G6" s="383">
        <v>1400</v>
      </c>
      <c r="H6" s="383">
        <v>1600</v>
      </c>
      <c r="I6" s="383">
        <v>1800</v>
      </c>
      <c r="J6" s="383">
        <v>2000</v>
      </c>
      <c r="K6" s="383">
        <v>2200</v>
      </c>
      <c r="L6" s="383">
        <v>2400</v>
      </c>
      <c r="M6" s="383">
        <v>2600</v>
      </c>
      <c r="N6" s="383">
        <v>2800</v>
      </c>
      <c r="O6" s="383">
        <v>3000</v>
      </c>
      <c r="P6" s="383">
        <v>3500</v>
      </c>
      <c r="Q6" s="383">
        <v>4000</v>
      </c>
      <c r="R6" s="383">
        <v>4500</v>
      </c>
      <c r="S6" s="383">
        <v>5000</v>
      </c>
      <c r="T6" s="383">
        <v>5500</v>
      </c>
      <c r="U6" s="383">
        <v>6000</v>
      </c>
      <c r="V6" s="383">
        <v>50</v>
      </c>
      <c r="W6" s="391"/>
    </row>
    <row r="7" spans="1:23" ht="18.75" customHeight="1">
      <c r="A7" s="370"/>
      <c r="B7" s="691" t="s">
        <v>54</v>
      </c>
      <c r="C7" s="692"/>
      <c r="D7" s="692"/>
      <c r="E7" s="692"/>
      <c r="F7" s="692"/>
      <c r="G7" s="692"/>
      <c r="H7" s="692"/>
      <c r="I7" s="692"/>
      <c r="J7" s="692"/>
      <c r="K7" s="692"/>
      <c r="L7" s="693"/>
      <c r="M7" s="691" t="s">
        <v>60</v>
      </c>
      <c r="N7" s="692"/>
      <c r="O7" s="692"/>
      <c r="P7" s="692"/>
      <c r="Q7" s="692"/>
      <c r="R7" s="692"/>
      <c r="S7" s="692"/>
      <c r="T7" s="692"/>
      <c r="U7" s="692"/>
      <c r="V7" s="693"/>
      <c r="W7" s="390"/>
    </row>
    <row r="8" spans="1:23" ht="18.75" customHeight="1">
      <c r="A8" s="371"/>
      <c r="B8" s="384">
        <v>2.04</v>
      </c>
      <c r="C8" s="384">
        <v>3.06</v>
      </c>
      <c r="D8" s="384">
        <v>4.08</v>
      </c>
      <c r="E8" s="384">
        <v>5.1</v>
      </c>
      <c r="F8" s="384">
        <v>6.12</v>
      </c>
      <c r="G8" s="384">
        <v>7.13</v>
      </c>
      <c r="H8" s="384">
        <v>8.15</v>
      </c>
      <c r="I8" s="384">
        <v>9.17</v>
      </c>
      <c r="J8" s="384">
        <v>10.19</v>
      </c>
      <c r="K8" s="384">
        <v>11.21</v>
      </c>
      <c r="L8" s="384">
        <v>12.23</v>
      </c>
      <c r="M8" s="384">
        <v>13.25</v>
      </c>
      <c r="N8" s="384">
        <v>14.26</v>
      </c>
      <c r="O8" s="384">
        <v>15.28</v>
      </c>
      <c r="P8" s="384">
        <v>17.83</v>
      </c>
      <c r="Q8" s="384">
        <v>20.38</v>
      </c>
      <c r="R8" s="384">
        <v>22.92</v>
      </c>
      <c r="S8" s="384">
        <v>25.47</v>
      </c>
      <c r="T8" s="384">
        <v>28.02</v>
      </c>
      <c r="U8" s="384">
        <v>30.56</v>
      </c>
      <c r="V8" s="384">
        <v>0.25</v>
      </c>
      <c r="W8" s="392"/>
    </row>
    <row r="9" spans="1:23" ht="18.75" customHeight="1">
      <c r="A9" s="371"/>
      <c r="B9" s="700" t="s">
        <v>55</v>
      </c>
      <c r="C9" s="701"/>
      <c r="D9" s="701"/>
      <c r="E9" s="701"/>
      <c r="F9" s="701"/>
      <c r="G9" s="701"/>
      <c r="H9" s="701"/>
      <c r="I9" s="701"/>
      <c r="J9" s="701"/>
      <c r="K9" s="701"/>
      <c r="L9" s="702"/>
      <c r="M9" s="700" t="s">
        <v>61</v>
      </c>
      <c r="N9" s="701"/>
      <c r="O9" s="701"/>
      <c r="P9" s="701"/>
      <c r="Q9" s="701"/>
      <c r="R9" s="701"/>
      <c r="S9" s="701"/>
      <c r="T9" s="701"/>
      <c r="U9" s="701"/>
      <c r="V9" s="702"/>
      <c r="W9" s="392"/>
    </row>
    <row r="10" spans="1:23" ht="18.75" customHeight="1">
      <c r="A10" s="371"/>
      <c r="B10" s="384">
        <v>10.69</v>
      </c>
      <c r="C10" s="384">
        <v>23.36</v>
      </c>
      <c r="D10" s="384">
        <v>35.63</v>
      </c>
      <c r="E10" s="384">
        <v>47.52</v>
      </c>
      <c r="F10" s="384">
        <v>59.02</v>
      </c>
      <c r="G10" s="384">
        <v>70.13</v>
      </c>
      <c r="H10" s="384">
        <v>80.86</v>
      </c>
      <c r="I10" s="384">
        <v>91.19</v>
      </c>
      <c r="J10" s="384">
        <v>101.13</v>
      </c>
      <c r="K10" s="384">
        <v>110.69</v>
      </c>
      <c r="L10" s="384">
        <v>119.85</v>
      </c>
      <c r="M10" s="384">
        <v>128.63</v>
      </c>
      <c r="N10" s="384">
        <v>137.01</v>
      </c>
      <c r="O10" s="384">
        <v>145.01</v>
      </c>
      <c r="P10" s="384">
        <v>163.3</v>
      </c>
      <c r="Q10" s="384">
        <v>179.16</v>
      </c>
      <c r="R10" s="384">
        <v>192.59</v>
      </c>
      <c r="S10" s="384">
        <v>203.59</v>
      </c>
      <c r="T10" s="384">
        <v>212.15</v>
      </c>
      <c r="U10" s="384">
        <v>218.28</v>
      </c>
      <c r="V10" s="384">
        <v>2</v>
      </c>
      <c r="W10" s="392"/>
    </row>
    <row r="11" spans="1:23" ht="18.75" customHeight="1">
      <c r="A11" s="371"/>
      <c r="B11" s="691" t="s">
        <v>56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3"/>
      <c r="M11" s="691" t="s">
        <v>62</v>
      </c>
      <c r="N11" s="692"/>
      <c r="O11" s="692"/>
      <c r="P11" s="692"/>
      <c r="Q11" s="692"/>
      <c r="R11" s="692"/>
      <c r="S11" s="692"/>
      <c r="T11" s="692"/>
      <c r="U11" s="692"/>
      <c r="V11" s="693"/>
      <c r="W11" s="392"/>
    </row>
    <row r="12" spans="1:23" ht="18.75" customHeight="1">
      <c r="A12" s="371"/>
      <c r="B12" s="385">
        <v>588</v>
      </c>
      <c r="C12" s="385">
        <v>854</v>
      </c>
      <c r="D12" s="385">
        <v>1042</v>
      </c>
      <c r="E12" s="385">
        <v>1188</v>
      </c>
      <c r="F12" s="385">
        <v>1307</v>
      </c>
      <c r="G12" s="385">
        <v>1408</v>
      </c>
      <c r="H12" s="385">
        <v>1495</v>
      </c>
      <c r="I12" s="385">
        <v>1572</v>
      </c>
      <c r="J12" s="385">
        <v>1641</v>
      </c>
      <c r="K12" s="385">
        <v>1703</v>
      </c>
      <c r="L12" s="385">
        <v>1760</v>
      </c>
      <c r="M12" s="387">
        <v>1813</v>
      </c>
      <c r="N12" s="387">
        <v>1861</v>
      </c>
      <c r="O12" s="387">
        <v>1906</v>
      </c>
      <c r="P12" s="387">
        <v>2007</v>
      </c>
      <c r="Q12" s="387">
        <v>2094</v>
      </c>
      <c r="R12" s="387">
        <v>2171</v>
      </c>
      <c r="S12" s="387">
        <v>2240</v>
      </c>
      <c r="T12" s="387">
        <v>2303</v>
      </c>
      <c r="U12" s="387">
        <v>2359</v>
      </c>
      <c r="V12" s="387">
        <v>145</v>
      </c>
      <c r="W12" s="392"/>
    </row>
    <row r="13" spans="1:23" ht="18.75" customHeight="1">
      <c r="A13" s="370" t="s">
        <v>342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90" t="s">
        <v>335</v>
      </c>
    </row>
    <row r="14" spans="1:23" ht="18.75" customHeight="1">
      <c r="A14" s="371"/>
      <c r="B14" s="691" t="s">
        <v>57</v>
      </c>
      <c r="C14" s="692"/>
      <c r="D14" s="692"/>
      <c r="E14" s="692"/>
      <c r="F14" s="692"/>
      <c r="G14" s="692"/>
      <c r="H14" s="692"/>
      <c r="I14" s="692"/>
      <c r="J14" s="692"/>
      <c r="K14" s="692"/>
      <c r="L14" s="693"/>
      <c r="M14" s="691" t="s">
        <v>298</v>
      </c>
      <c r="N14" s="692"/>
      <c r="O14" s="692"/>
      <c r="P14" s="692"/>
      <c r="Q14" s="692"/>
      <c r="R14" s="692"/>
      <c r="S14" s="692"/>
      <c r="T14" s="692"/>
      <c r="U14" s="692"/>
      <c r="V14" s="693"/>
      <c r="W14" s="390"/>
    </row>
    <row r="15" spans="1:23" ht="18.75" customHeight="1">
      <c r="A15" s="373" t="s">
        <v>170</v>
      </c>
      <c r="B15" s="459">
        <v>200</v>
      </c>
      <c r="C15" s="459">
        <v>200</v>
      </c>
      <c r="D15" s="459">
        <v>200</v>
      </c>
      <c r="E15" s="459">
        <v>232.5</v>
      </c>
      <c r="F15" s="459">
        <v>265</v>
      </c>
      <c r="G15" s="459">
        <v>297.5</v>
      </c>
      <c r="H15" s="459">
        <v>330</v>
      </c>
      <c r="I15" s="459">
        <v>362.5</v>
      </c>
      <c r="J15" s="459">
        <v>395</v>
      </c>
      <c r="K15" s="459">
        <v>427.5</v>
      </c>
      <c r="L15" s="459">
        <v>460</v>
      </c>
      <c r="M15" s="459">
        <v>492.5</v>
      </c>
      <c r="N15" s="459">
        <v>525</v>
      </c>
      <c r="O15" s="459">
        <v>557.5</v>
      </c>
      <c r="P15" s="459">
        <v>638.75</v>
      </c>
      <c r="Q15" s="459">
        <v>720</v>
      </c>
      <c r="R15" s="459">
        <v>801.25</v>
      </c>
      <c r="S15" s="459">
        <v>882.5</v>
      </c>
      <c r="T15" s="459">
        <v>963.75</v>
      </c>
      <c r="U15" s="459">
        <v>1045</v>
      </c>
      <c r="V15" s="459">
        <v>22.5</v>
      </c>
      <c r="W15" s="502" t="s">
        <v>430</v>
      </c>
    </row>
    <row r="16" spans="1:23" ht="18.75" customHeight="1">
      <c r="A16" s="373" t="s">
        <v>68</v>
      </c>
      <c r="B16" s="459">
        <v>211.83041297110316</v>
      </c>
      <c r="C16" s="459">
        <v>307.2931180240896</v>
      </c>
      <c r="D16" s="459">
        <v>372.92148723943757</v>
      </c>
      <c r="E16" s="459">
        <v>418.1032364798568</v>
      </c>
      <c r="F16" s="459">
        <v>455.0194135850059</v>
      </c>
      <c r="G16" s="459">
        <v>486.23159659534133</v>
      </c>
      <c r="H16" s="459">
        <v>513.2688193237263</v>
      </c>
      <c r="I16" s="459">
        <v>537.117339930574</v>
      </c>
      <c r="J16" s="459">
        <v>558.4505685641456</v>
      </c>
      <c r="K16" s="459">
        <v>577.7488212746376</v>
      </c>
      <c r="L16" s="459">
        <v>595.3667456692947</v>
      </c>
      <c r="M16" s="459">
        <v>611.5736650506999</v>
      </c>
      <c r="N16" s="459">
        <v>626.5789286796302</v>
      </c>
      <c r="O16" s="459">
        <v>640.5484949097137</v>
      </c>
      <c r="P16" s="459">
        <v>671.4581830112421</v>
      </c>
      <c r="Q16" s="459">
        <v>694.7101945576535</v>
      </c>
      <c r="R16" s="459">
        <v>715.2199222795424</v>
      </c>
      <c r="S16" s="459">
        <v>733.5664989044141</v>
      </c>
      <c r="T16" s="459">
        <v>750.1629962354369</v>
      </c>
      <c r="U16" s="459">
        <v>765.314411214842</v>
      </c>
      <c r="V16" s="459">
        <v>52.2</v>
      </c>
      <c r="W16" s="502" t="s">
        <v>431</v>
      </c>
    </row>
    <row r="17" spans="1:23" ht="18.75" customHeight="1">
      <c r="A17" s="373" t="s">
        <v>71</v>
      </c>
      <c r="B17" s="459">
        <v>206</v>
      </c>
      <c r="C17" s="459">
        <v>222</v>
      </c>
      <c r="D17" s="459">
        <v>239</v>
      </c>
      <c r="E17" s="459">
        <v>276</v>
      </c>
      <c r="F17" s="459">
        <v>293</v>
      </c>
      <c r="G17" s="459">
        <v>309</v>
      </c>
      <c r="H17" s="459">
        <v>353</v>
      </c>
      <c r="I17" s="459">
        <v>370</v>
      </c>
      <c r="J17" s="459">
        <v>389</v>
      </c>
      <c r="K17" s="459">
        <v>417</v>
      </c>
      <c r="L17" s="459">
        <v>444</v>
      </c>
      <c r="M17" s="459">
        <v>473</v>
      </c>
      <c r="N17" s="459">
        <v>501</v>
      </c>
      <c r="O17" s="459">
        <v>528</v>
      </c>
      <c r="P17" s="459">
        <v>686</v>
      </c>
      <c r="Q17" s="459">
        <v>764</v>
      </c>
      <c r="R17" s="459">
        <v>884</v>
      </c>
      <c r="S17" s="459">
        <v>983</v>
      </c>
      <c r="T17" s="459">
        <v>1131</v>
      </c>
      <c r="U17" s="459">
        <v>1280</v>
      </c>
      <c r="V17" s="459">
        <v>50</v>
      </c>
      <c r="W17" s="502" t="s">
        <v>432</v>
      </c>
    </row>
    <row r="18" spans="1:23" ht="18.75" customHeight="1">
      <c r="A18" s="373" t="s">
        <v>343</v>
      </c>
      <c r="B18" s="459">
        <v>106.2</v>
      </c>
      <c r="C18" s="459">
        <v>154.8</v>
      </c>
      <c r="D18" s="459">
        <v>189</v>
      </c>
      <c r="E18" s="459">
        <v>214.2</v>
      </c>
      <c r="F18" s="459">
        <v>235.8</v>
      </c>
      <c r="G18" s="459">
        <v>253.8</v>
      </c>
      <c r="H18" s="459">
        <v>270</v>
      </c>
      <c r="I18" s="459">
        <v>316</v>
      </c>
      <c r="J18" s="459">
        <v>330</v>
      </c>
      <c r="K18" s="459">
        <v>342</v>
      </c>
      <c r="L18" s="459">
        <v>354</v>
      </c>
      <c r="M18" s="459">
        <v>364</v>
      </c>
      <c r="N18" s="459">
        <v>374</v>
      </c>
      <c r="O18" s="459">
        <v>382</v>
      </c>
      <c r="P18" s="459">
        <v>442.2</v>
      </c>
      <c r="Q18" s="459">
        <v>462</v>
      </c>
      <c r="R18" s="459">
        <v>479.6</v>
      </c>
      <c r="S18" s="459">
        <v>495</v>
      </c>
      <c r="T18" s="459">
        <v>508.2</v>
      </c>
      <c r="U18" s="459">
        <v>519.2</v>
      </c>
      <c r="V18" s="459">
        <v>40</v>
      </c>
      <c r="W18" s="502" t="s">
        <v>343</v>
      </c>
    </row>
    <row r="19" spans="1:23" ht="18.75" customHeight="1">
      <c r="A19" s="373" t="s">
        <v>77</v>
      </c>
      <c r="B19" s="459">
        <v>97.1892469666034</v>
      </c>
      <c r="C19" s="459">
        <v>143.75143961579522</v>
      </c>
      <c r="D19" s="459">
        <v>184.9215248926377</v>
      </c>
      <c r="E19" s="459">
        <v>223.13703667180226</v>
      </c>
      <c r="F19" s="459">
        <v>259.4837175418295</v>
      </c>
      <c r="G19" s="459">
        <v>294.54073566432135</v>
      </c>
      <c r="H19" s="459">
        <v>328.653802818672</v>
      </c>
      <c r="I19" s="459">
        <v>362.0459101910213</v>
      </c>
      <c r="J19" s="459">
        <v>394.86931459783654</v>
      </c>
      <c r="K19" s="459">
        <v>427.23261462927854</v>
      </c>
      <c r="L19" s="459">
        <v>459.2159954678638</v>
      </c>
      <c r="M19" s="459">
        <v>497.88035062515826</v>
      </c>
      <c r="N19" s="459">
        <v>543.2730135903557</v>
      </c>
      <c r="O19" s="459">
        <v>588.4315072470283</v>
      </c>
      <c r="P19" s="459">
        <v>700.4885253695202</v>
      </c>
      <c r="Q19" s="459">
        <v>811.6015925238709</v>
      </c>
      <c r="R19" s="459">
        <v>956.99369989622</v>
      </c>
      <c r="S19" s="459">
        <v>1101.8171043030354</v>
      </c>
      <c r="T19" s="459">
        <v>1246.1804043344773</v>
      </c>
      <c r="U19" s="459">
        <v>1390.1637851730625</v>
      </c>
      <c r="V19" s="459">
        <v>33</v>
      </c>
      <c r="W19" s="502" t="s">
        <v>77</v>
      </c>
    </row>
    <row r="20" spans="1:23" ht="18.75" customHeight="1">
      <c r="A20" s="373" t="s">
        <v>344</v>
      </c>
      <c r="B20" s="459">
        <v>200</v>
      </c>
      <c r="C20" s="459">
        <v>200</v>
      </c>
      <c r="D20" s="459">
        <v>200</v>
      </c>
      <c r="E20" s="459">
        <v>228</v>
      </c>
      <c r="F20" s="459">
        <v>256</v>
      </c>
      <c r="G20" s="459">
        <v>284</v>
      </c>
      <c r="H20" s="459">
        <v>312</v>
      </c>
      <c r="I20" s="459">
        <v>340</v>
      </c>
      <c r="J20" s="459">
        <v>368</v>
      </c>
      <c r="K20" s="459">
        <v>396</v>
      </c>
      <c r="L20" s="459">
        <v>424</v>
      </c>
      <c r="M20" s="459">
        <v>452</v>
      </c>
      <c r="N20" s="459">
        <v>480</v>
      </c>
      <c r="O20" s="459">
        <v>508</v>
      </c>
      <c r="P20" s="459">
        <v>578</v>
      </c>
      <c r="Q20" s="459">
        <v>648</v>
      </c>
      <c r="R20" s="459">
        <v>718</v>
      </c>
      <c r="S20" s="459">
        <v>788</v>
      </c>
      <c r="T20" s="459">
        <v>858</v>
      </c>
      <c r="U20" s="459">
        <v>928</v>
      </c>
      <c r="V20" s="459">
        <v>37</v>
      </c>
      <c r="W20" s="502" t="s">
        <v>458</v>
      </c>
    </row>
    <row r="21" spans="1:23" ht="18.75" customHeight="1">
      <c r="A21" s="373" t="s">
        <v>345</v>
      </c>
      <c r="B21" s="459">
        <v>160</v>
      </c>
      <c r="C21" s="459">
        <v>160</v>
      </c>
      <c r="D21" s="459">
        <v>160</v>
      </c>
      <c r="E21" s="459">
        <v>190</v>
      </c>
      <c r="F21" s="459">
        <v>220</v>
      </c>
      <c r="G21" s="459">
        <v>250</v>
      </c>
      <c r="H21" s="459">
        <v>280</v>
      </c>
      <c r="I21" s="459">
        <v>310</v>
      </c>
      <c r="J21" s="459">
        <v>340</v>
      </c>
      <c r="K21" s="459">
        <v>370</v>
      </c>
      <c r="L21" s="459">
        <v>400</v>
      </c>
      <c r="M21" s="459">
        <v>433</v>
      </c>
      <c r="N21" s="459">
        <v>469</v>
      </c>
      <c r="O21" s="459">
        <v>505</v>
      </c>
      <c r="P21" s="459">
        <v>595</v>
      </c>
      <c r="Q21" s="459">
        <v>685</v>
      </c>
      <c r="R21" s="459">
        <v>790</v>
      </c>
      <c r="S21" s="459">
        <v>895</v>
      </c>
      <c r="T21" s="459">
        <v>1000</v>
      </c>
      <c r="U21" s="459">
        <v>1105</v>
      </c>
      <c r="V21" s="459">
        <v>40</v>
      </c>
      <c r="W21" s="502" t="s">
        <v>459</v>
      </c>
    </row>
    <row r="22" spans="1:23" ht="18.75" customHeight="1">
      <c r="A22" s="373" t="s">
        <v>86</v>
      </c>
      <c r="B22" s="459">
        <v>220</v>
      </c>
      <c r="C22" s="459">
        <v>220</v>
      </c>
      <c r="D22" s="459">
        <v>220</v>
      </c>
      <c r="E22" s="459">
        <v>237</v>
      </c>
      <c r="F22" s="459">
        <v>271</v>
      </c>
      <c r="G22" s="459">
        <v>305</v>
      </c>
      <c r="H22" s="459">
        <v>339</v>
      </c>
      <c r="I22" s="459">
        <v>373</v>
      </c>
      <c r="J22" s="459">
        <v>407</v>
      </c>
      <c r="K22" s="459">
        <v>441</v>
      </c>
      <c r="L22" s="459">
        <v>475</v>
      </c>
      <c r="M22" s="459">
        <v>509</v>
      </c>
      <c r="N22" s="459">
        <v>545</v>
      </c>
      <c r="O22" s="459">
        <v>583</v>
      </c>
      <c r="P22" s="459">
        <v>678</v>
      </c>
      <c r="Q22" s="459">
        <v>773</v>
      </c>
      <c r="R22" s="459">
        <v>868</v>
      </c>
      <c r="S22" s="459">
        <v>963</v>
      </c>
      <c r="T22" s="459">
        <v>1058</v>
      </c>
      <c r="U22" s="459">
        <v>1153</v>
      </c>
      <c r="V22" s="459">
        <v>90</v>
      </c>
      <c r="W22" s="502" t="s">
        <v>433</v>
      </c>
    </row>
    <row r="23" spans="1:23" ht="18.75" customHeight="1">
      <c r="A23" s="373" t="s">
        <v>89</v>
      </c>
      <c r="B23" s="459">
        <v>146</v>
      </c>
      <c r="C23" s="459">
        <v>169</v>
      </c>
      <c r="D23" s="459">
        <v>192</v>
      </c>
      <c r="E23" s="459">
        <v>215</v>
      </c>
      <c r="F23" s="459">
        <v>238</v>
      </c>
      <c r="G23" s="459">
        <v>261</v>
      </c>
      <c r="H23" s="459">
        <v>284</v>
      </c>
      <c r="I23" s="459">
        <v>307</v>
      </c>
      <c r="J23" s="459">
        <v>330</v>
      </c>
      <c r="K23" s="459">
        <v>353</v>
      </c>
      <c r="L23" s="459">
        <v>376</v>
      </c>
      <c r="M23" s="459">
        <v>399</v>
      </c>
      <c r="N23" s="459">
        <v>422</v>
      </c>
      <c r="O23" s="459">
        <v>445</v>
      </c>
      <c r="P23" s="459">
        <v>503</v>
      </c>
      <c r="Q23" s="459">
        <v>560</v>
      </c>
      <c r="R23" s="459">
        <v>618</v>
      </c>
      <c r="S23" s="459">
        <v>675</v>
      </c>
      <c r="T23" s="459">
        <v>733</v>
      </c>
      <c r="U23" s="459">
        <v>790</v>
      </c>
      <c r="V23" s="459">
        <v>40</v>
      </c>
      <c r="W23" s="502" t="s">
        <v>434</v>
      </c>
    </row>
    <row r="24" spans="1:23" ht="18.75" customHeight="1">
      <c r="A24" s="373" t="s">
        <v>19</v>
      </c>
      <c r="B24" s="459">
        <v>223</v>
      </c>
      <c r="C24" s="459">
        <v>256</v>
      </c>
      <c r="D24" s="459">
        <v>288</v>
      </c>
      <c r="E24" s="459">
        <v>320</v>
      </c>
      <c r="F24" s="459">
        <v>352</v>
      </c>
      <c r="G24" s="459">
        <v>376</v>
      </c>
      <c r="H24" s="459">
        <v>400</v>
      </c>
      <c r="I24" s="459">
        <v>423</v>
      </c>
      <c r="J24" s="459">
        <v>447</v>
      </c>
      <c r="K24" s="459">
        <v>471</v>
      </c>
      <c r="L24" s="459">
        <v>497</v>
      </c>
      <c r="M24" s="459">
        <v>521</v>
      </c>
      <c r="N24" s="459">
        <v>597</v>
      </c>
      <c r="O24" s="459">
        <v>633</v>
      </c>
      <c r="P24" s="459">
        <v>739</v>
      </c>
      <c r="Q24" s="459">
        <v>811</v>
      </c>
      <c r="R24" s="459">
        <v>888</v>
      </c>
      <c r="S24" s="459">
        <v>943</v>
      </c>
      <c r="T24" s="459">
        <v>1021</v>
      </c>
      <c r="U24" s="459">
        <v>1075</v>
      </c>
      <c r="V24" s="459">
        <v>52</v>
      </c>
      <c r="W24" s="502" t="s">
        <v>65</v>
      </c>
    </row>
    <row r="25" spans="1:23" ht="18.75" customHeight="1">
      <c r="A25" s="373" t="s">
        <v>69</v>
      </c>
      <c r="B25" s="459">
        <v>173</v>
      </c>
      <c r="C25" s="459">
        <v>173</v>
      </c>
      <c r="D25" s="459">
        <v>207</v>
      </c>
      <c r="E25" s="459">
        <v>230</v>
      </c>
      <c r="F25" s="459">
        <v>253</v>
      </c>
      <c r="G25" s="459">
        <v>276</v>
      </c>
      <c r="H25" s="459">
        <v>306</v>
      </c>
      <c r="I25" s="459">
        <v>336</v>
      </c>
      <c r="J25" s="459">
        <v>366</v>
      </c>
      <c r="K25" s="459">
        <v>396</v>
      </c>
      <c r="L25" s="459">
        <v>426</v>
      </c>
      <c r="M25" s="459">
        <v>456</v>
      </c>
      <c r="N25" s="459">
        <v>486</v>
      </c>
      <c r="O25" s="459">
        <v>516</v>
      </c>
      <c r="P25" s="459">
        <v>591</v>
      </c>
      <c r="Q25" s="459">
        <v>666</v>
      </c>
      <c r="R25" s="459">
        <v>741</v>
      </c>
      <c r="S25" s="459">
        <v>816</v>
      </c>
      <c r="T25" s="459">
        <v>891</v>
      </c>
      <c r="U25" s="459">
        <v>966</v>
      </c>
      <c r="V25" s="459">
        <v>38</v>
      </c>
      <c r="W25" s="502" t="s">
        <v>450</v>
      </c>
    </row>
    <row r="26" spans="1:23" ht="18.75" customHeight="1">
      <c r="A26" s="373" t="s">
        <v>346</v>
      </c>
      <c r="B26" s="459">
        <v>92</v>
      </c>
      <c r="C26" s="459">
        <v>138</v>
      </c>
      <c r="D26" s="459">
        <v>184</v>
      </c>
      <c r="E26" s="459">
        <v>230</v>
      </c>
      <c r="F26" s="459">
        <v>276</v>
      </c>
      <c r="G26" s="459">
        <v>322</v>
      </c>
      <c r="H26" s="459">
        <v>368</v>
      </c>
      <c r="I26" s="459">
        <v>414</v>
      </c>
      <c r="J26" s="459">
        <v>449</v>
      </c>
      <c r="K26" s="459">
        <v>484</v>
      </c>
      <c r="L26" s="459">
        <v>519</v>
      </c>
      <c r="M26" s="459">
        <v>554</v>
      </c>
      <c r="N26" s="459">
        <v>589</v>
      </c>
      <c r="O26" s="459">
        <v>624</v>
      </c>
      <c r="P26" s="459">
        <v>729</v>
      </c>
      <c r="Q26" s="459">
        <v>799</v>
      </c>
      <c r="R26" s="459">
        <v>904</v>
      </c>
      <c r="S26" s="459">
        <v>974</v>
      </c>
      <c r="T26" s="459">
        <v>1079</v>
      </c>
      <c r="U26" s="459">
        <v>1184</v>
      </c>
      <c r="V26" s="459">
        <v>46</v>
      </c>
      <c r="W26" s="502" t="s">
        <v>460</v>
      </c>
    </row>
    <row r="27" spans="1:23" ht="18.75" customHeight="1">
      <c r="A27" s="373" t="s">
        <v>173</v>
      </c>
      <c r="B27" s="459">
        <v>206</v>
      </c>
      <c r="C27" s="459">
        <v>299</v>
      </c>
      <c r="D27" s="459">
        <v>365</v>
      </c>
      <c r="E27" s="459">
        <v>416</v>
      </c>
      <c r="F27" s="459">
        <v>458</v>
      </c>
      <c r="G27" s="459">
        <v>493</v>
      </c>
      <c r="H27" s="459">
        <v>524</v>
      </c>
      <c r="I27" s="459">
        <v>551</v>
      </c>
      <c r="J27" s="459">
        <v>575</v>
      </c>
      <c r="K27" s="459">
        <v>597</v>
      </c>
      <c r="L27" s="459">
        <v>617</v>
      </c>
      <c r="M27" s="459">
        <v>635</v>
      </c>
      <c r="N27" s="459">
        <v>652</v>
      </c>
      <c r="O27" s="459">
        <v>668</v>
      </c>
      <c r="P27" s="459">
        <v>704</v>
      </c>
      <c r="Q27" s="459">
        <v>734</v>
      </c>
      <c r="R27" s="459">
        <v>761</v>
      </c>
      <c r="S27" s="459">
        <v>785</v>
      </c>
      <c r="T27" s="459">
        <v>807</v>
      </c>
      <c r="U27" s="459">
        <v>827</v>
      </c>
      <c r="V27" s="459">
        <v>59</v>
      </c>
      <c r="W27" s="502" t="s">
        <v>461</v>
      </c>
    </row>
    <row r="28" spans="1:23" ht="18.75" customHeight="1">
      <c r="A28" s="373" t="s">
        <v>78</v>
      </c>
      <c r="B28" s="459">
        <v>120</v>
      </c>
      <c r="C28" s="459">
        <v>120</v>
      </c>
      <c r="D28" s="459">
        <v>120</v>
      </c>
      <c r="E28" s="459">
        <v>144</v>
      </c>
      <c r="F28" s="459">
        <v>168</v>
      </c>
      <c r="G28" s="459">
        <v>192</v>
      </c>
      <c r="H28" s="459">
        <v>216</v>
      </c>
      <c r="I28" s="459">
        <v>240</v>
      </c>
      <c r="J28" s="459">
        <v>264</v>
      </c>
      <c r="K28" s="459">
        <v>288</v>
      </c>
      <c r="L28" s="459">
        <v>312</v>
      </c>
      <c r="M28" s="459">
        <v>336</v>
      </c>
      <c r="N28" s="459">
        <v>360</v>
      </c>
      <c r="O28" s="459">
        <v>384</v>
      </c>
      <c r="P28" s="459">
        <v>444</v>
      </c>
      <c r="Q28" s="459">
        <v>504</v>
      </c>
      <c r="R28" s="459">
        <v>564</v>
      </c>
      <c r="S28" s="459">
        <v>624</v>
      </c>
      <c r="T28" s="459">
        <v>684</v>
      </c>
      <c r="U28" s="459">
        <v>744</v>
      </c>
      <c r="V28" s="459">
        <v>24</v>
      </c>
      <c r="W28" s="502" t="s">
        <v>437</v>
      </c>
    </row>
    <row r="29" spans="1:23" ht="18.75" customHeight="1">
      <c r="A29" s="373" t="s">
        <v>347</v>
      </c>
      <c r="B29" s="459">
        <v>168</v>
      </c>
      <c r="C29" s="459">
        <v>245</v>
      </c>
      <c r="D29" s="459">
        <v>299</v>
      </c>
      <c r="E29" s="459">
        <v>339</v>
      </c>
      <c r="F29" s="459">
        <v>373</v>
      </c>
      <c r="G29" s="459">
        <v>401</v>
      </c>
      <c r="H29" s="459">
        <v>427</v>
      </c>
      <c r="I29" s="459">
        <v>454</v>
      </c>
      <c r="J29" s="459">
        <v>477</v>
      </c>
      <c r="K29" s="459">
        <v>497</v>
      </c>
      <c r="L29" s="459">
        <v>514</v>
      </c>
      <c r="M29" s="459">
        <v>534</v>
      </c>
      <c r="N29" s="459">
        <v>551</v>
      </c>
      <c r="O29" s="459">
        <v>564</v>
      </c>
      <c r="P29" s="459">
        <v>598</v>
      </c>
      <c r="Q29" s="459">
        <v>628</v>
      </c>
      <c r="R29" s="459">
        <v>655</v>
      </c>
      <c r="S29" s="459">
        <v>675</v>
      </c>
      <c r="T29" s="459">
        <v>698</v>
      </c>
      <c r="U29" s="459">
        <v>715</v>
      </c>
      <c r="V29" s="459">
        <v>53</v>
      </c>
      <c r="W29" s="502" t="s">
        <v>462</v>
      </c>
    </row>
    <row r="30" spans="1:23" ht="18.75" customHeight="1">
      <c r="A30" s="373" t="s">
        <v>165</v>
      </c>
      <c r="B30" s="459">
        <v>200</v>
      </c>
      <c r="C30" s="459">
        <v>200</v>
      </c>
      <c r="D30" s="459">
        <v>215</v>
      </c>
      <c r="E30" s="459">
        <v>257</v>
      </c>
      <c r="F30" s="459">
        <v>293</v>
      </c>
      <c r="G30" s="459">
        <v>323</v>
      </c>
      <c r="H30" s="459">
        <v>350</v>
      </c>
      <c r="I30" s="459">
        <v>374</v>
      </c>
      <c r="J30" s="459">
        <v>395</v>
      </c>
      <c r="K30" s="459">
        <v>413</v>
      </c>
      <c r="L30" s="459">
        <v>428</v>
      </c>
      <c r="M30" s="459">
        <v>446</v>
      </c>
      <c r="N30" s="459">
        <v>461</v>
      </c>
      <c r="O30" s="459">
        <v>473</v>
      </c>
      <c r="P30" s="459">
        <v>503</v>
      </c>
      <c r="Q30" s="459">
        <v>530</v>
      </c>
      <c r="R30" s="459">
        <v>554</v>
      </c>
      <c r="S30" s="459">
        <v>572</v>
      </c>
      <c r="T30" s="459">
        <v>593</v>
      </c>
      <c r="U30" s="459">
        <v>608</v>
      </c>
      <c r="V30" s="459">
        <v>60</v>
      </c>
      <c r="W30" s="502" t="s">
        <v>463</v>
      </c>
    </row>
    <row r="31" spans="1:23" ht="18.75" customHeight="1">
      <c r="A31" s="373" t="s">
        <v>87</v>
      </c>
      <c r="B31" s="459">
        <v>152.9886315902412</v>
      </c>
      <c r="C31" s="459">
        <v>221.93391857295364</v>
      </c>
      <c r="D31" s="459">
        <v>270.8513781726543</v>
      </c>
      <c r="E31" s="459">
        <v>308.79470763812265</v>
      </c>
      <c r="F31" s="459">
        <v>339.7966651553667</v>
      </c>
      <c r="G31" s="459">
        <v>366.00844675319365</v>
      </c>
      <c r="H31" s="459">
        <v>388.71412475506736</v>
      </c>
      <c r="I31" s="459">
        <v>408.74195213807894</v>
      </c>
      <c r="J31" s="459">
        <v>426.6574542205357</v>
      </c>
      <c r="K31" s="459">
        <v>442.8639971944632</v>
      </c>
      <c r="L31" s="459">
        <v>457.6594117377798</v>
      </c>
      <c r="M31" s="459">
        <v>471.26987375058786</v>
      </c>
      <c r="N31" s="459">
        <v>483.87119333560673</v>
      </c>
      <c r="O31" s="459">
        <v>495.60274120324794</v>
      </c>
      <c r="P31" s="459">
        <v>521.8145228010749</v>
      </c>
      <c r="Q31" s="459">
        <v>544.5202008029488</v>
      </c>
      <c r="R31" s="459">
        <v>564.5480281859603</v>
      </c>
      <c r="S31" s="459">
        <v>582.4635302684171</v>
      </c>
      <c r="T31" s="459">
        <v>598.6700732423444</v>
      </c>
      <c r="U31" s="459">
        <v>613.465487785661</v>
      </c>
      <c r="V31" s="459">
        <v>39</v>
      </c>
      <c r="W31" s="502" t="s">
        <v>439</v>
      </c>
    </row>
    <row r="32" spans="1:23" ht="18.75" customHeight="1">
      <c r="A32" s="373" t="s">
        <v>328</v>
      </c>
      <c r="B32" s="459">
        <v>312</v>
      </c>
      <c r="C32" s="459">
        <v>312</v>
      </c>
      <c r="D32" s="459">
        <v>332</v>
      </c>
      <c r="E32" s="459">
        <v>332</v>
      </c>
      <c r="F32" s="459">
        <v>380</v>
      </c>
      <c r="G32" s="459">
        <v>427</v>
      </c>
      <c r="H32" s="459">
        <v>475</v>
      </c>
      <c r="I32" s="459">
        <v>523</v>
      </c>
      <c r="J32" s="459">
        <v>570</v>
      </c>
      <c r="K32" s="459">
        <v>618</v>
      </c>
      <c r="L32" s="459">
        <v>666</v>
      </c>
      <c r="M32" s="459">
        <v>713</v>
      </c>
      <c r="N32" s="459">
        <v>761</v>
      </c>
      <c r="O32" s="459">
        <v>809</v>
      </c>
      <c r="P32" s="459">
        <v>952</v>
      </c>
      <c r="Q32" s="459">
        <v>1047</v>
      </c>
      <c r="R32" s="459">
        <v>1190</v>
      </c>
      <c r="S32" s="459">
        <v>1286</v>
      </c>
      <c r="T32" s="459">
        <v>1429</v>
      </c>
      <c r="U32" s="459">
        <v>1572</v>
      </c>
      <c r="V32" s="459">
        <v>57</v>
      </c>
      <c r="W32" s="502" t="s">
        <v>464</v>
      </c>
    </row>
    <row r="33" spans="1:23" ht="18.75" customHeight="1">
      <c r="A33" s="373" t="s">
        <v>329</v>
      </c>
      <c r="B33" s="459">
        <v>180</v>
      </c>
      <c r="C33" s="459">
        <v>180</v>
      </c>
      <c r="D33" s="459">
        <v>180</v>
      </c>
      <c r="E33" s="459">
        <v>180</v>
      </c>
      <c r="F33" s="459">
        <v>204</v>
      </c>
      <c r="G33" s="459">
        <v>228</v>
      </c>
      <c r="H33" s="459">
        <v>252</v>
      </c>
      <c r="I33" s="459">
        <v>276</v>
      </c>
      <c r="J33" s="459">
        <v>300</v>
      </c>
      <c r="K33" s="459">
        <v>324</v>
      </c>
      <c r="L33" s="459">
        <v>348</v>
      </c>
      <c r="M33" s="459">
        <v>372</v>
      </c>
      <c r="N33" s="459">
        <v>396</v>
      </c>
      <c r="O33" s="459">
        <v>420</v>
      </c>
      <c r="P33" s="459">
        <v>492</v>
      </c>
      <c r="Q33" s="459">
        <v>540</v>
      </c>
      <c r="R33" s="459">
        <v>612</v>
      </c>
      <c r="S33" s="459">
        <v>660</v>
      </c>
      <c r="T33" s="459">
        <v>732</v>
      </c>
      <c r="U33" s="459">
        <v>804</v>
      </c>
      <c r="V33" s="459">
        <v>30</v>
      </c>
      <c r="W33" s="502" t="s">
        <v>465</v>
      </c>
    </row>
    <row r="34" spans="1:23" ht="18.75" customHeight="1">
      <c r="A34" s="373" t="s">
        <v>330</v>
      </c>
      <c r="B34" s="459">
        <v>96</v>
      </c>
      <c r="C34" s="459">
        <v>120</v>
      </c>
      <c r="D34" s="459">
        <v>144</v>
      </c>
      <c r="E34" s="459">
        <v>168</v>
      </c>
      <c r="F34" s="459">
        <v>192</v>
      </c>
      <c r="G34" s="459">
        <v>216</v>
      </c>
      <c r="H34" s="459">
        <v>240</v>
      </c>
      <c r="I34" s="459">
        <v>264</v>
      </c>
      <c r="J34" s="459">
        <v>288</v>
      </c>
      <c r="K34" s="459">
        <v>312</v>
      </c>
      <c r="L34" s="459">
        <v>336</v>
      </c>
      <c r="M34" s="459">
        <v>360</v>
      </c>
      <c r="N34" s="459">
        <v>384</v>
      </c>
      <c r="O34" s="459">
        <v>408</v>
      </c>
      <c r="P34" s="459">
        <v>480</v>
      </c>
      <c r="Q34" s="459">
        <v>528</v>
      </c>
      <c r="R34" s="459">
        <v>600</v>
      </c>
      <c r="S34" s="459">
        <v>648</v>
      </c>
      <c r="T34" s="459">
        <v>720</v>
      </c>
      <c r="U34" s="459">
        <v>792</v>
      </c>
      <c r="V34" s="459">
        <v>30</v>
      </c>
      <c r="W34" s="502" t="s">
        <v>466</v>
      </c>
    </row>
    <row r="35" spans="1:23" ht="18.75" customHeight="1">
      <c r="A35" s="373" t="s">
        <v>331</v>
      </c>
      <c r="B35" s="459">
        <v>169.231698215057</v>
      </c>
      <c r="C35" s="459">
        <v>193.6015844216514</v>
      </c>
      <c r="D35" s="459">
        <v>224.28890295019625</v>
      </c>
      <c r="E35" s="459">
        <v>258.7898714865407</v>
      </c>
      <c r="F35" s="459">
        <v>295.74680012590215</v>
      </c>
      <c r="G35" s="459">
        <v>334.30259866136873</v>
      </c>
      <c r="H35" s="459">
        <v>373.8635790411628</v>
      </c>
      <c r="I35" s="459">
        <v>413.9918843093437</v>
      </c>
      <c r="J35" s="459">
        <v>454.3496451339568</v>
      </c>
      <c r="K35" s="459">
        <v>494.6670964891969</v>
      </c>
      <c r="L35" s="459">
        <v>534.7230362902953</v>
      </c>
      <c r="M35" s="459">
        <v>574.3321708319679</v>
      </c>
      <c r="N35" s="459">
        <v>613.3365513542208</v>
      </c>
      <c r="O35" s="459">
        <v>651.599566662052</v>
      </c>
      <c r="P35" s="459">
        <v>743.2619362928937</v>
      </c>
      <c r="Q35" s="459">
        <v>828.0422046466973</v>
      </c>
      <c r="R35" s="459">
        <v>904.7524146317058</v>
      </c>
      <c r="S35" s="459">
        <v>972.438832201383</v>
      </c>
      <c r="T35" s="459">
        <v>1030.3128711777003</v>
      </c>
      <c r="U35" s="459">
        <v>1077.7073750210257</v>
      </c>
      <c r="V35" s="459">
        <v>52</v>
      </c>
      <c r="W35" s="502" t="s">
        <v>331</v>
      </c>
    </row>
    <row r="36" spans="1:23" ht="18.75" customHeight="1">
      <c r="A36" s="373" t="s">
        <v>332</v>
      </c>
      <c r="B36" s="459">
        <v>149.64119207129295</v>
      </c>
      <c r="C36" s="459">
        <v>214.751719176704</v>
      </c>
      <c r="D36" s="459">
        <v>267.52949048422363</v>
      </c>
      <c r="E36" s="459">
        <v>313.19779286814764</v>
      </c>
      <c r="F36" s="459">
        <v>354.0832175896346</v>
      </c>
      <c r="G36" s="459">
        <v>391.4268392806886</v>
      </c>
      <c r="H36" s="459">
        <v>425.96946889715423</v>
      </c>
      <c r="I36" s="459">
        <v>458.1889446950455</v>
      </c>
      <c r="J36" s="459">
        <v>489.54303128107824</v>
      </c>
      <c r="K36" s="459">
        <v>527.5556799198826</v>
      </c>
      <c r="L36" s="459">
        <v>563.5868560025651</v>
      </c>
      <c r="M36" s="459">
        <v>597.767045625339</v>
      </c>
      <c r="N36" s="459">
        <v>630.1976776936192</v>
      </c>
      <c r="O36" s="459">
        <v>660.9591583864892</v>
      </c>
      <c r="P36" s="459">
        <v>732.0041801550863</v>
      </c>
      <c r="Q36" s="459">
        <v>805.7830393880179</v>
      </c>
      <c r="R36" s="459">
        <v>869.1760709838003</v>
      </c>
      <c r="S36" s="459">
        <v>922.8358041558658</v>
      </c>
      <c r="T36" s="459">
        <v>967.227661433474</v>
      </c>
      <c r="U36" s="459">
        <v>1002.6952935988395</v>
      </c>
      <c r="V36" s="459">
        <v>65</v>
      </c>
      <c r="W36" s="502" t="s">
        <v>322</v>
      </c>
    </row>
    <row r="37" spans="1:23" ht="18.75" customHeight="1">
      <c r="A37" s="373" t="s">
        <v>333</v>
      </c>
      <c r="B37" s="459">
        <v>125</v>
      </c>
      <c r="C37" s="459">
        <v>125</v>
      </c>
      <c r="D37" s="459">
        <v>125</v>
      </c>
      <c r="E37" s="459">
        <v>125</v>
      </c>
      <c r="F37" s="459">
        <v>145</v>
      </c>
      <c r="G37" s="459">
        <v>175</v>
      </c>
      <c r="H37" s="459">
        <v>195</v>
      </c>
      <c r="I37" s="459">
        <v>215</v>
      </c>
      <c r="J37" s="459">
        <v>235</v>
      </c>
      <c r="K37" s="459">
        <v>255</v>
      </c>
      <c r="L37" s="459">
        <v>275</v>
      </c>
      <c r="M37" s="459">
        <v>295</v>
      </c>
      <c r="N37" s="459">
        <v>315</v>
      </c>
      <c r="O37" s="459">
        <v>345</v>
      </c>
      <c r="P37" s="459">
        <v>395</v>
      </c>
      <c r="Q37" s="459">
        <v>445</v>
      </c>
      <c r="R37" s="459">
        <v>495</v>
      </c>
      <c r="S37" s="459">
        <v>545</v>
      </c>
      <c r="T37" s="459">
        <v>595</v>
      </c>
      <c r="U37" s="459">
        <v>645</v>
      </c>
      <c r="V37" s="459">
        <v>35</v>
      </c>
      <c r="W37" s="502" t="s">
        <v>323</v>
      </c>
    </row>
    <row r="38" spans="1:23" ht="18.75" customHeight="1">
      <c r="A38" s="373" t="s">
        <v>21</v>
      </c>
      <c r="B38" s="459">
        <v>175.49941453705932</v>
      </c>
      <c r="C38" s="459">
        <v>196.0784532867521</v>
      </c>
      <c r="D38" s="459">
        <v>219.96199672236872</v>
      </c>
      <c r="E38" s="459">
        <v>246.30274739437306</v>
      </c>
      <c r="F38" s="459">
        <v>274.60165804587933</v>
      </c>
      <c r="G38" s="459">
        <v>304.5289749655336</v>
      </c>
      <c r="H38" s="459">
        <v>335.8503287412376</v>
      </c>
      <c r="I38" s="459">
        <v>368.39048151230827</v>
      </c>
      <c r="J38" s="459">
        <v>402.0134139093713</v>
      </c>
      <c r="K38" s="459">
        <v>436.6104643488187</v>
      </c>
      <c r="L38" s="459">
        <v>472.0928190365089</v>
      </c>
      <c r="M38" s="459">
        <v>508.3865232346378</v>
      </c>
      <c r="N38" s="459">
        <v>545.4290366999425</v>
      </c>
      <c r="O38" s="459">
        <v>583.1667782698723</v>
      </c>
      <c r="P38" s="459">
        <v>680.2621760948705</v>
      </c>
      <c r="Q38" s="459">
        <v>780.8426660599929</v>
      </c>
      <c r="R38" s="459">
        <v>884.4701535135321</v>
      </c>
      <c r="S38" s="459">
        <v>990.8045900320519</v>
      </c>
      <c r="T38" s="459">
        <v>1099.5743216565324</v>
      </c>
      <c r="U38" s="459">
        <v>1210.5573139016203</v>
      </c>
      <c r="V38" s="459">
        <v>68</v>
      </c>
      <c r="W38" s="502" t="s">
        <v>217</v>
      </c>
    </row>
    <row r="39" spans="1:23" ht="18.75" customHeight="1">
      <c r="A39" s="373" t="s">
        <v>22</v>
      </c>
      <c r="B39" s="459">
        <v>173.5</v>
      </c>
      <c r="C39" s="459">
        <v>173.5</v>
      </c>
      <c r="D39" s="459">
        <v>178.7</v>
      </c>
      <c r="E39" s="459">
        <v>194.3</v>
      </c>
      <c r="F39" s="459">
        <v>204.7</v>
      </c>
      <c r="G39" s="459">
        <v>215.1</v>
      </c>
      <c r="H39" s="459">
        <v>241.3</v>
      </c>
      <c r="I39" s="459">
        <v>304.3</v>
      </c>
      <c r="J39" s="459">
        <v>346.3</v>
      </c>
      <c r="K39" s="459">
        <v>377.8</v>
      </c>
      <c r="L39" s="459">
        <v>440.8</v>
      </c>
      <c r="M39" s="459">
        <v>503.8</v>
      </c>
      <c r="N39" s="459">
        <v>566.8</v>
      </c>
      <c r="O39" s="459">
        <v>608.8</v>
      </c>
      <c r="P39" s="459">
        <v>776.8</v>
      </c>
      <c r="Q39" s="459">
        <v>902.8</v>
      </c>
      <c r="R39" s="459">
        <v>1028.8</v>
      </c>
      <c r="S39" s="459">
        <v>1112.8</v>
      </c>
      <c r="T39" s="459">
        <v>1196.8</v>
      </c>
      <c r="U39" s="459">
        <v>1238.8</v>
      </c>
      <c r="V39" s="459">
        <v>26</v>
      </c>
      <c r="W39" s="502" t="s">
        <v>85</v>
      </c>
    </row>
    <row r="40" spans="1:23" ht="18.75" customHeight="1">
      <c r="A40" s="373" t="s">
        <v>334</v>
      </c>
      <c r="B40" s="459">
        <v>204.76939920539974</v>
      </c>
      <c r="C40" s="459">
        <v>297.0500140899533</v>
      </c>
      <c r="D40" s="459">
        <v>360.49077099812297</v>
      </c>
      <c r="E40" s="459">
        <v>404.1664619305282</v>
      </c>
      <c r="F40" s="459">
        <v>439.85209979883905</v>
      </c>
      <c r="G40" s="459">
        <v>470.02387670882996</v>
      </c>
      <c r="H40" s="459">
        <v>496.15985867960217</v>
      </c>
      <c r="I40" s="459">
        <v>519.2134285995548</v>
      </c>
      <c r="J40" s="459">
        <v>539.8355496120074</v>
      </c>
      <c r="K40" s="459">
        <v>558.4905272321497</v>
      </c>
      <c r="L40" s="459">
        <v>575.5211874803182</v>
      </c>
      <c r="M40" s="459">
        <v>591.1878762156766</v>
      </c>
      <c r="N40" s="459">
        <v>605.6929643903092</v>
      </c>
      <c r="O40" s="459">
        <v>619.1968784127232</v>
      </c>
      <c r="P40" s="459">
        <v>649.0762435775341</v>
      </c>
      <c r="Q40" s="459">
        <v>671.5531880723985</v>
      </c>
      <c r="R40" s="459">
        <v>691.3792582035578</v>
      </c>
      <c r="S40" s="459">
        <v>709.114282274267</v>
      </c>
      <c r="T40" s="459">
        <v>725.1575630275892</v>
      </c>
      <c r="U40" s="459">
        <v>739.803930841014</v>
      </c>
      <c r="V40" s="459">
        <v>50.46</v>
      </c>
      <c r="W40" s="502" t="s">
        <v>334</v>
      </c>
    </row>
    <row r="41" spans="1:23" ht="18.75" customHeight="1">
      <c r="A41" s="373"/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W41" s="390"/>
    </row>
    <row r="42" spans="1:23" ht="18.75" customHeight="1">
      <c r="A42" s="375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W42" s="390"/>
    </row>
    <row r="43" spans="1:23" ht="18.75" customHeight="1">
      <c r="A43" s="373"/>
      <c r="B43" s="376"/>
      <c r="C43" s="376"/>
      <c r="D43" s="376"/>
      <c r="E43" s="376"/>
      <c r="F43" s="376"/>
      <c r="G43" s="376"/>
      <c r="H43" s="376"/>
      <c r="I43" s="376"/>
      <c r="J43" s="377"/>
      <c r="K43" s="377"/>
      <c r="L43" s="377"/>
      <c r="W43" s="390"/>
    </row>
    <row r="44" spans="13:23" ht="18.75" customHeight="1">
      <c r="M44" s="378"/>
      <c r="W44" s="390"/>
    </row>
    <row r="45" ht="18.75" customHeight="1">
      <c r="W45" s="390"/>
    </row>
    <row r="46" ht="18.75" customHeight="1">
      <c r="W46" s="390"/>
    </row>
    <row r="47" ht="18.75" customHeight="1">
      <c r="W47" s="390"/>
    </row>
    <row r="48" ht="18.75" customHeight="1">
      <c r="W48" s="390"/>
    </row>
    <row r="49" ht="18.75" customHeight="1">
      <c r="W49" s="390"/>
    </row>
    <row r="50" ht="18.75" customHeight="1">
      <c r="W50" s="390"/>
    </row>
    <row r="51" ht="18.75" customHeight="1">
      <c r="W51" s="390"/>
    </row>
    <row r="52" ht="18.75" customHeight="1">
      <c r="W52" s="390"/>
    </row>
    <row r="53" ht="18.75" customHeight="1">
      <c r="W53" s="390"/>
    </row>
    <row r="54" ht="18.75" customHeight="1">
      <c r="W54" s="390"/>
    </row>
    <row r="55" ht="18.75" customHeight="1">
      <c r="W55" s="390"/>
    </row>
    <row r="56" ht="18.75" customHeight="1">
      <c r="W56" s="390"/>
    </row>
    <row r="57" ht="18.75" customHeight="1">
      <c r="W57" s="390"/>
    </row>
    <row r="58" ht="18.75" customHeight="1">
      <c r="W58" s="390"/>
    </row>
    <row r="59" ht="18.75" customHeight="1">
      <c r="W59" s="390"/>
    </row>
    <row r="60" ht="18.75" customHeight="1">
      <c r="W60" s="390"/>
    </row>
    <row r="61" ht="18.75" customHeight="1">
      <c r="W61" s="390"/>
    </row>
    <row r="62" ht="18.75" customHeight="1">
      <c r="W62" s="390"/>
    </row>
    <row r="63" ht="18.75" customHeight="1">
      <c r="W63" s="390"/>
    </row>
    <row r="64" ht="18.75" customHeight="1">
      <c r="W64" s="390"/>
    </row>
    <row r="65" ht="18.75" customHeight="1">
      <c r="W65" s="390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9" ht="18.75" customHeight="1">
      <c r="B73" s="379"/>
      <c r="C73" s="379"/>
      <c r="D73" s="379"/>
      <c r="E73" s="379"/>
      <c r="F73" s="379"/>
      <c r="G73" s="379"/>
      <c r="H73" s="379"/>
      <c r="I73" s="379"/>
    </row>
    <row r="74" spans="2:9" ht="18.75" customHeight="1">
      <c r="B74" s="379"/>
      <c r="C74" s="379"/>
      <c r="D74" s="379"/>
      <c r="E74" s="379"/>
      <c r="F74" s="379"/>
      <c r="G74" s="379"/>
      <c r="H74" s="379"/>
      <c r="I74" s="379"/>
    </row>
    <row r="75" spans="2:9" ht="18.75" customHeight="1">
      <c r="B75" s="379"/>
      <c r="C75" s="379"/>
      <c r="D75" s="379"/>
      <c r="E75" s="379"/>
      <c r="F75" s="379"/>
      <c r="G75" s="379"/>
      <c r="H75" s="379"/>
      <c r="I75" s="379"/>
    </row>
    <row r="76" spans="2:9" ht="18.75" customHeight="1">
      <c r="B76" s="379"/>
      <c r="C76" s="379"/>
      <c r="D76" s="379"/>
      <c r="E76" s="379"/>
      <c r="F76" s="379"/>
      <c r="G76" s="379"/>
      <c r="H76" s="379"/>
      <c r="I76" s="379"/>
    </row>
    <row r="77" spans="2:9" ht="18.75" customHeight="1">
      <c r="B77" s="379"/>
      <c r="C77" s="379"/>
      <c r="D77" s="379"/>
      <c r="E77" s="379"/>
      <c r="F77" s="379"/>
      <c r="G77" s="379"/>
      <c r="H77" s="379"/>
      <c r="I77" s="379"/>
    </row>
    <row r="78" spans="2:9" ht="18.75" customHeight="1">
      <c r="B78" s="379"/>
      <c r="C78" s="379"/>
      <c r="D78" s="379"/>
      <c r="E78" s="379"/>
      <c r="F78" s="379"/>
      <c r="G78" s="379"/>
      <c r="H78" s="379"/>
      <c r="I78" s="379"/>
    </row>
    <row r="79" spans="2:9" ht="18.75" customHeight="1">
      <c r="B79" s="379"/>
      <c r="C79" s="379"/>
      <c r="D79" s="379"/>
      <c r="E79" s="379"/>
      <c r="F79" s="379"/>
      <c r="G79" s="379"/>
      <c r="H79" s="379"/>
      <c r="I79" s="379"/>
    </row>
    <row r="80" spans="2:9" ht="12.75">
      <c r="B80" s="379"/>
      <c r="C80" s="379"/>
      <c r="D80" s="379"/>
      <c r="E80" s="379"/>
      <c r="F80" s="379"/>
      <c r="G80" s="379"/>
      <c r="H80" s="379"/>
      <c r="I80" s="379"/>
    </row>
    <row r="81" spans="2:9" ht="12.75">
      <c r="B81" s="379"/>
      <c r="C81" s="379"/>
      <c r="D81" s="379"/>
      <c r="E81" s="379"/>
      <c r="F81" s="379"/>
      <c r="G81" s="379"/>
      <c r="H81" s="379"/>
      <c r="I81" s="379"/>
    </row>
    <row r="82" spans="2:9" ht="12.75">
      <c r="B82" s="379"/>
      <c r="C82" s="379"/>
      <c r="D82" s="379"/>
      <c r="E82" s="379"/>
      <c r="F82" s="379"/>
      <c r="G82" s="379"/>
      <c r="H82" s="379"/>
      <c r="I82" s="379"/>
    </row>
    <row r="83" spans="2:9" ht="12.75">
      <c r="B83" s="379"/>
      <c r="C83" s="379"/>
      <c r="D83" s="379"/>
      <c r="E83" s="379"/>
      <c r="F83" s="379"/>
      <c r="G83" s="379"/>
      <c r="H83" s="379"/>
      <c r="I83" s="379"/>
    </row>
    <row r="84" spans="2:9" ht="12.75">
      <c r="B84" s="379"/>
      <c r="C84" s="379"/>
      <c r="D84" s="379"/>
      <c r="E84" s="379"/>
      <c r="F84" s="379"/>
      <c r="G84" s="379"/>
      <c r="H84" s="379"/>
      <c r="I84" s="379"/>
    </row>
    <row r="85" spans="2:9" ht="12.75">
      <c r="B85" s="379"/>
      <c r="C85" s="379"/>
      <c r="D85" s="379"/>
      <c r="E85" s="379"/>
      <c r="F85" s="379"/>
      <c r="G85" s="379"/>
      <c r="H85" s="379"/>
      <c r="I85" s="379"/>
    </row>
    <row r="86" spans="2:9" ht="12.75">
      <c r="B86" s="379"/>
      <c r="C86" s="379"/>
      <c r="D86" s="379"/>
      <c r="E86" s="379"/>
      <c r="F86" s="379"/>
      <c r="G86" s="379"/>
      <c r="H86" s="379"/>
      <c r="I86" s="379"/>
    </row>
    <row r="87" spans="2:9" ht="12.75">
      <c r="B87" s="379"/>
      <c r="C87" s="379"/>
      <c r="D87" s="379"/>
      <c r="E87" s="379"/>
      <c r="F87" s="379"/>
      <c r="G87" s="379"/>
      <c r="H87" s="379"/>
      <c r="I87" s="379"/>
    </row>
    <row r="88" spans="2:9" ht="12.75">
      <c r="B88" s="379"/>
      <c r="C88" s="379"/>
      <c r="D88" s="379"/>
      <c r="E88" s="379"/>
      <c r="F88" s="379"/>
      <c r="G88" s="379"/>
      <c r="H88" s="379"/>
      <c r="I88" s="379"/>
    </row>
    <row r="89" spans="2:9" ht="12.75">
      <c r="B89" s="379"/>
      <c r="C89" s="379"/>
      <c r="D89" s="379"/>
      <c r="E89" s="379"/>
      <c r="F89" s="379"/>
      <c r="G89" s="379"/>
      <c r="H89" s="379"/>
      <c r="I89" s="379"/>
    </row>
    <row r="90" spans="2:9" ht="12.75">
      <c r="B90" s="379"/>
      <c r="C90" s="379"/>
      <c r="D90" s="379"/>
      <c r="E90" s="379"/>
      <c r="F90" s="379"/>
      <c r="G90" s="379"/>
      <c r="H90" s="379"/>
      <c r="I90" s="379"/>
    </row>
    <row r="91" spans="2:9" ht="12.75">
      <c r="B91" s="379"/>
      <c r="C91" s="379"/>
      <c r="D91" s="379"/>
      <c r="E91" s="379"/>
      <c r="F91" s="379"/>
      <c r="G91" s="379"/>
      <c r="H91" s="379"/>
      <c r="I91" s="379"/>
    </row>
    <row r="92" spans="2:9" ht="12.75">
      <c r="B92" s="379"/>
      <c r="C92" s="379"/>
      <c r="D92" s="379"/>
      <c r="E92" s="379"/>
      <c r="F92" s="379"/>
      <c r="G92" s="379"/>
      <c r="H92" s="379"/>
      <c r="I92" s="379"/>
    </row>
    <row r="93" spans="2:9" ht="12.75">
      <c r="B93" s="379"/>
      <c r="C93" s="379"/>
      <c r="D93" s="379"/>
      <c r="E93" s="379"/>
      <c r="F93" s="379"/>
      <c r="G93" s="379"/>
      <c r="H93" s="379"/>
      <c r="I93" s="379"/>
    </row>
    <row r="94" spans="2:9" ht="12.75">
      <c r="B94" s="379"/>
      <c r="C94" s="379"/>
      <c r="D94" s="379"/>
      <c r="E94" s="379"/>
      <c r="F94" s="379"/>
      <c r="G94" s="379"/>
      <c r="H94" s="379"/>
      <c r="I94" s="379"/>
    </row>
    <row r="95" spans="2:9" ht="12.75">
      <c r="B95" s="379"/>
      <c r="C95" s="379"/>
      <c r="D95" s="379"/>
      <c r="E95" s="379"/>
      <c r="F95" s="379"/>
      <c r="G95" s="379"/>
      <c r="H95" s="379"/>
      <c r="I95" s="379"/>
    </row>
    <row r="96" spans="2:9" ht="12.75">
      <c r="B96" s="379"/>
      <c r="C96" s="379"/>
      <c r="D96" s="379"/>
      <c r="E96" s="379"/>
      <c r="F96" s="379"/>
      <c r="G96" s="379"/>
      <c r="H96" s="379"/>
      <c r="I96" s="379"/>
    </row>
    <row r="97" spans="2:9" ht="12.75">
      <c r="B97" s="379"/>
      <c r="C97" s="379"/>
      <c r="D97" s="379"/>
      <c r="E97" s="379"/>
      <c r="F97" s="379"/>
      <c r="G97" s="379"/>
      <c r="H97" s="379"/>
      <c r="I97" s="379"/>
    </row>
    <row r="98" spans="2:9" ht="12.75">
      <c r="B98" s="379"/>
      <c r="C98" s="379"/>
      <c r="D98" s="379"/>
      <c r="E98" s="379"/>
      <c r="F98" s="379"/>
      <c r="G98" s="379"/>
      <c r="H98" s="379"/>
      <c r="I98" s="379"/>
    </row>
    <row r="99" spans="2:9" ht="12.75">
      <c r="B99" s="379"/>
      <c r="C99" s="379"/>
      <c r="D99" s="379"/>
      <c r="E99" s="379"/>
      <c r="F99" s="379"/>
      <c r="G99" s="379"/>
      <c r="H99" s="379"/>
      <c r="I99" s="379"/>
    </row>
    <row r="100" spans="2:9" ht="12.75">
      <c r="B100" s="379"/>
      <c r="C100" s="379"/>
      <c r="D100" s="379"/>
      <c r="E100" s="379"/>
      <c r="F100" s="379"/>
      <c r="G100" s="379"/>
      <c r="H100" s="379"/>
      <c r="I100" s="379"/>
    </row>
    <row r="101" spans="2:9" ht="12.75">
      <c r="B101" s="379"/>
      <c r="C101" s="379"/>
      <c r="D101" s="379"/>
      <c r="E101" s="379"/>
      <c r="F101" s="379"/>
      <c r="G101" s="379"/>
      <c r="H101" s="379"/>
      <c r="I101" s="379"/>
    </row>
    <row r="102" spans="2:9" ht="12.75">
      <c r="B102" s="379"/>
      <c r="C102" s="379"/>
      <c r="D102" s="379"/>
      <c r="E102" s="379"/>
      <c r="F102" s="379"/>
      <c r="G102" s="379"/>
      <c r="H102" s="379"/>
      <c r="I102" s="379"/>
    </row>
    <row r="103" spans="2:9" ht="12.75">
      <c r="B103" s="379"/>
      <c r="C103" s="379"/>
      <c r="D103" s="379"/>
      <c r="E103" s="379"/>
      <c r="F103" s="379"/>
      <c r="G103" s="379"/>
      <c r="H103" s="379"/>
      <c r="I103" s="379"/>
    </row>
    <row r="104" spans="2:9" ht="12.75">
      <c r="B104" s="379"/>
      <c r="C104" s="379"/>
      <c r="D104" s="379"/>
      <c r="E104" s="379"/>
      <c r="F104" s="379"/>
      <c r="G104" s="379"/>
      <c r="H104" s="379"/>
      <c r="I104" s="379"/>
    </row>
    <row r="105" spans="2:9" ht="12.75">
      <c r="B105" s="379"/>
      <c r="C105" s="379"/>
      <c r="D105" s="379"/>
      <c r="E105" s="379"/>
      <c r="F105" s="379"/>
      <c r="G105" s="379"/>
      <c r="H105" s="379"/>
      <c r="I105" s="379"/>
    </row>
    <row r="106" spans="2:9" ht="12.75">
      <c r="B106" s="379"/>
      <c r="C106" s="379"/>
      <c r="D106" s="379"/>
      <c r="E106" s="379"/>
      <c r="F106" s="379"/>
      <c r="G106" s="379"/>
      <c r="H106" s="379"/>
      <c r="I106" s="379"/>
    </row>
    <row r="107" spans="2:9" ht="12.75">
      <c r="B107" s="379"/>
      <c r="C107" s="379"/>
      <c r="D107" s="379"/>
      <c r="E107" s="379"/>
      <c r="F107" s="379"/>
      <c r="G107" s="379"/>
      <c r="H107" s="379"/>
      <c r="I107" s="379"/>
    </row>
    <row r="108" spans="2:9" ht="12.75">
      <c r="B108" s="379"/>
      <c r="C108" s="379"/>
      <c r="D108" s="379"/>
      <c r="E108" s="379"/>
      <c r="F108" s="379"/>
      <c r="G108" s="379"/>
      <c r="H108" s="379"/>
      <c r="I108" s="379"/>
    </row>
    <row r="109" spans="2:9" ht="12.75">
      <c r="B109" s="379"/>
      <c r="C109" s="379"/>
      <c r="D109" s="379"/>
      <c r="E109" s="379"/>
      <c r="F109" s="379"/>
      <c r="G109" s="379"/>
      <c r="H109" s="379"/>
      <c r="I109" s="379"/>
    </row>
    <row r="110" spans="2:9" ht="12.75">
      <c r="B110" s="379"/>
      <c r="C110" s="379"/>
      <c r="D110" s="379"/>
      <c r="E110" s="379"/>
      <c r="F110" s="379"/>
      <c r="G110" s="379"/>
      <c r="H110" s="379"/>
      <c r="I110" s="379"/>
    </row>
    <row r="111" spans="2:9" ht="12.75">
      <c r="B111" s="379"/>
      <c r="C111" s="379"/>
      <c r="D111" s="379"/>
      <c r="E111" s="379"/>
      <c r="F111" s="379"/>
      <c r="G111" s="379"/>
      <c r="H111" s="379"/>
      <c r="I111" s="379"/>
    </row>
    <row r="112" spans="2:9" ht="12.75">
      <c r="B112" s="379"/>
      <c r="C112" s="379"/>
      <c r="D112" s="379"/>
      <c r="E112" s="379"/>
      <c r="F112" s="379"/>
      <c r="G112" s="379"/>
      <c r="H112" s="379"/>
      <c r="I112" s="379"/>
    </row>
    <row r="113" spans="2:9" ht="12.75">
      <c r="B113" s="379"/>
      <c r="C113" s="379"/>
      <c r="D113" s="379"/>
      <c r="E113" s="379"/>
      <c r="F113" s="379"/>
      <c r="G113" s="379"/>
      <c r="H113" s="379"/>
      <c r="I113" s="379"/>
    </row>
    <row r="114" spans="2:9" ht="12.75">
      <c r="B114" s="379"/>
      <c r="C114" s="379"/>
      <c r="D114" s="379"/>
      <c r="E114" s="379"/>
      <c r="F114" s="379"/>
      <c r="G114" s="379"/>
      <c r="H114" s="379"/>
      <c r="I114" s="379"/>
    </row>
    <row r="115" spans="2:9" ht="12.75">
      <c r="B115" s="379"/>
      <c r="C115" s="379"/>
      <c r="D115" s="379"/>
      <c r="E115" s="379"/>
      <c r="F115" s="379"/>
      <c r="G115" s="379"/>
      <c r="H115" s="379"/>
      <c r="I115" s="379"/>
    </row>
    <row r="116" spans="2:9" ht="12.75">
      <c r="B116" s="379"/>
      <c r="C116" s="379"/>
      <c r="D116" s="379"/>
      <c r="E116" s="379"/>
      <c r="F116" s="379"/>
      <c r="G116" s="379"/>
      <c r="H116" s="379"/>
      <c r="I116" s="379"/>
    </row>
    <row r="117" spans="2:9" ht="12.75">
      <c r="B117" s="379"/>
      <c r="C117" s="379"/>
      <c r="D117" s="379"/>
      <c r="E117" s="379"/>
      <c r="F117" s="379"/>
      <c r="G117" s="379"/>
      <c r="H117" s="379"/>
      <c r="I117" s="379"/>
    </row>
    <row r="118" spans="2:9" ht="12.75">
      <c r="B118" s="379"/>
      <c r="C118" s="379"/>
      <c r="D118" s="379"/>
      <c r="E118" s="379"/>
      <c r="F118" s="379"/>
      <c r="G118" s="379"/>
      <c r="H118" s="379"/>
      <c r="I118" s="379"/>
    </row>
    <row r="119" spans="2:9" ht="12.75">
      <c r="B119" s="379"/>
      <c r="C119" s="379"/>
      <c r="D119" s="379"/>
      <c r="E119" s="379"/>
      <c r="F119" s="379"/>
      <c r="G119" s="379"/>
      <c r="H119" s="379"/>
      <c r="I119" s="379"/>
    </row>
    <row r="120" spans="2:9" ht="12.75">
      <c r="B120" s="379"/>
      <c r="C120" s="379"/>
      <c r="D120" s="379"/>
      <c r="E120" s="379"/>
      <c r="F120" s="379"/>
      <c r="G120" s="379"/>
      <c r="H120" s="379"/>
      <c r="I120" s="379"/>
    </row>
    <row r="121" spans="2:9" ht="12.75">
      <c r="B121" s="379"/>
      <c r="C121" s="379"/>
      <c r="D121" s="379"/>
      <c r="E121" s="379"/>
      <c r="F121" s="379"/>
      <c r="G121" s="379"/>
      <c r="H121" s="379"/>
      <c r="I121" s="379"/>
    </row>
    <row r="122" spans="2:9" ht="12.75">
      <c r="B122" s="379"/>
      <c r="C122" s="379"/>
      <c r="D122" s="379"/>
      <c r="E122" s="379"/>
      <c r="F122" s="379"/>
      <c r="G122" s="379"/>
      <c r="H122" s="379"/>
      <c r="I122" s="379"/>
    </row>
    <row r="123" spans="2:9" ht="12.75">
      <c r="B123" s="379"/>
      <c r="C123" s="379"/>
      <c r="D123" s="379"/>
      <c r="E123" s="379"/>
      <c r="F123" s="379"/>
      <c r="G123" s="379"/>
      <c r="H123" s="379"/>
      <c r="I123" s="379"/>
    </row>
  </sheetData>
  <mergeCells count="11">
    <mergeCell ref="B5:L5"/>
    <mergeCell ref="B7:L7"/>
    <mergeCell ref="B14:L14"/>
    <mergeCell ref="B9:L9"/>
    <mergeCell ref="B11:L11"/>
    <mergeCell ref="M14:V14"/>
    <mergeCell ref="M11:V11"/>
    <mergeCell ref="M4:U4"/>
    <mergeCell ref="M5:V5"/>
    <mergeCell ref="M7:V7"/>
    <mergeCell ref="M9:V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&amp;L68-69&amp;C&amp;"Helvetica,Standard" Eidg. Steuerverwaltung  -  Administration fédérale des contributions  -  Amministrazione federale delle contribuzioni</oddFooter>
  </headerFooter>
  <colBreaks count="1" manualBreakCount="1">
    <brk id="12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61"/>
  <dimension ref="A1:P1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6.7109375" style="368" customWidth="1"/>
    <col min="2" max="8" width="18.28125" style="368" customWidth="1"/>
    <col min="9" max="10" width="16.421875" style="368" customWidth="1"/>
    <col min="11" max="11" width="16.28125" style="368" customWidth="1"/>
    <col min="12" max="12" width="16.421875" style="368" customWidth="1"/>
    <col min="13" max="13" width="16.57421875" style="368" customWidth="1"/>
    <col min="14" max="14" width="27.421875" style="368" customWidth="1"/>
    <col min="15" max="15" width="12.7109375" style="368" customWidth="1"/>
    <col min="16" max="16" width="30.421875" style="368" customWidth="1"/>
    <col min="17" max="231" width="12.7109375" style="368" customWidth="1"/>
    <col min="232" max="16384" width="10.28125" style="368" customWidth="1"/>
  </cols>
  <sheetData>
    <row r="1" spans="1:9" ht="18.75" customHeight="1">
      <c r="A1" s="366" t="s">
        <v>416</v>
      </c>
      <c r="B1" s="367"/>
      <c r="C1" s="367"/>
      <c r="D1" s="367"/>
      <c r="E1" s="367"/>
      <c r="F1" s="367"/>
      <c r="I1" s="366" t="s">
        <v>360</v>
      </c>
    </row>
    <row r="2" spans="1:9" ht="18.75" customHeight="1">
      <c r="A2" s="444" t="s">
        <v>361</v>
      </c>
      <c r="B2" s="367"/>
      <c r="C2" s="367"/>
      <c r="D2" s="367"/>
      <c r="F2" s="367"/>
      <c r="I2" s="444" t="str">
        <f>A2</f>
        <v>Motorfahrzeugsteuern: Belastungen in Franken / Impôts sur les véhicules à moteur: charges en francs </v>
      </c>
    </row>
    <row r="3" spans="1:6" ht="18.75" customHeight="1" thickBot="1">
      <c r="A3" s="366"/>
      <c r="B3" s="367"/>
      <c r="C3" s="367"/>
      <c r="D3" s="367"/>
      <c r="E3" s="367"/>
      <c r="F3" s="367"/>
    </row>
    <row r="4" spans="1:16" ht="39" customHeight="1" thickBot="1">
      <c r="A4" s="528">
        <f>P4</f>
        <v>34</v>
      </c>
      <c r="B4" s="706" t="s">
        <v>299</v>
      </c>
      <c r="C4" s="707"/>
      <c r="D4" s="707"/>
      <c r="E4" s="707"/>
      <c r="F4" s="707"/>
      <c r="G4" s="707"/>
      <c r="H4" s="708"/>
      <c r="I4" s="694" t="s">
        <v>309</v>
      </c>
      <c r="J4" s="695"/>
      <c r="K4" s="695"/>
      <c r="L4" s="695"/>
      <c r="M4" s="696"/>
      <c r="N4" s="408" t="s">
        <v>166</v>
      </c>
      <c r="O4" s="408" t="s">
        <v>167</v>
      </c>
      <c r="P4" s="527">
        <v>34</v>
      </c>
    </row>
    <row r="5" spans="1:16" ht="18.75" customHeight="1">
      <c r="A5" s="371"/>
      <c r="B5" s="396" t="s">
        <v>56</v>
      </c>
      <c r="C5" s="397"/>
      <c r="D5" s="397"/>
      <c r="E5" s="397"/>
      <c r="F5" s="397"/>
      <c r="G5" s="397"/>
      <c r="H5" s="398"/>
      <c r="I5" s="697" t="s">
        <v>62</v>
      </c>
      <c r="J5" s="698"/>
      <c r="K5" s="698"/>
      <c r="L5" s="698"/>
      <c r="M5" s="698"/>
      <c r="N5" s="698"/>
      <c r="O5" s="699"/>
      <c r="P5" s="390"/>
    </row>
    <row r="6" spans="2:16" ht="18.75" customHeight="1">
      <c r="B6" s="399">
        <v>4500</v>
      </c>
      <c r="C6" s="399">
        <v>5300</v>
      </c>
      <c r="D6" s="399">
        <v>6500</v>
      </c>
      <c r="E6" s="399">
        <v>7800</v>
      </c>
      <c r="F6" s="399">
        <v>9400</v>
      </c>
      <c r="G6" s="399">
        <v>11000</v>
      </c>
      <c r="H6" s="399">
        <v>13500</v>
      </c>
      <c r="I6" s="399">
        <v>14500</v>
      </c>
      <c r="J6" s="399">
        <v>16000</v>
      </c>
      <c r="K6" s="399">
        <v>19000</v>
      </c>
      <c r="L6" s="399">
        <v>25000</v>
      </c>
      <c r="M6" s="399">
        <v>28000</v>
      </c>
      <c r="N6" s="489">
        <v>28000</v>
      </c>
      <c r="O6" s="399">
        <v>8800</v>
      </c>
      <c r="P6" s="390"/>
    </row>
    <row r="7" spans="1:16" ht="18.75" customHeight="1">
      <c r="A7" s="394"/>
      <c r="B7" s="691" t="s">
        <v>300</v>
      </c>
      <c r="C7" s="692"/>
      <c r="D7" s="692"/>
      <c r="E7" s="692"/>
      <c r="F7" s="692"/>
      <c r="G7" s="692"/>
      <c r="H7" s="693"/>
      <c r="I7" s="691" t="s">
        <v>310</v>
      </c>
      <c r="J7" s="692"/>
      <c r="K7" s="692"/>
      <c r="L7" s="692"/>
      <c r="M7" s="692"/>
      <c r="N7" s="692"/>
      <c r="O7" s="693"/>
      <c r="P7" s="402"/>
    </row>
    <row r="8" spans="1:16" ht="18.75" customHeight="1">
      <c r="A8" s="366"/>
      <c r="B8" s="400">
        <v>2500</v>
      </c>
      <c r="C8" s="400">
        <v>2750</v>
      </c>
      <c r="D8" s="400">
        <v>3200</v>
      </c>
      <c r="E8" s="400">
        <v>3500</v>
      </c>
      <c r="F8" s="400">
        <v>5250</v>
      </c>
      <c r="G8" s="400">
        <v>6600</v>
      </c>
      <c r="H8" s="400">
        <v>8500</v>
      </c>
      <c r="I8" s="400">
        <v>9050</v>
      </c>
      <c r="J8" s="400">
        <v>8700</v>
      </c>
      <c r="K8" s="400">
        <v>11250</v>
      </c>
      <c r="L8" s="400">
        <v>16000</v>
      </c>
      <c r="M8" s="400">
        <v>18200</v>
      </c>
      <c r="N8" s="489">
        <v>12000</v>
      </c>
      <c r="O8" s="400">
        <v>5900</v>
      </c>
      <c r="P8" s="389"/>
    </row>
    <row r="9" spans="1:16" ht="18.75" customHeight="1">
      <c r="A9" s="366"/>
      <c r="B9" s="691" t="s">
        <v>53</v>
      </c>
      <c r="C9" s="692"/>
      <c r="D9" s="692"/>
      <c r="E9" s="692"/>
      <c r="F9" s="692"/>
      <c r="G9" s="692"/>
      <c r="H9" s="693"/>
      <c r="I9" s="691" t="s">
        <v>59</v>
      </c>
      <c r="J9" s="692"/>
      <c r="K9" s="692"/>
      <c r="L9" s="692"/>
      <c r="M9" s="692"/>
      <c r="N9" s="692"/>
      <c r="O9" s="693"/>
      <c r="P9" s="389"/>
    </row>
    <row r="10" spans="1:16" ht="18.75" customHeight="1">
      <c r="A10" s="366"/>
      <c r="B10" s="400">
        <v>2383</v>
      </c>
      <c r="C10" s="400">
        <v>4570</v>
      </c>
      <c r="D10" s="400">
        <v>3782</v>
      </c>
      <c r="E10" s="400">
        <v>6224</v>
      </c>
      <c r="F10" s="400">
        <v>6128</v>
      </c>
      <c r="G10" s="400">
        <v>5496</v>
      </c>
      <c r="H10" s="400">
        <v>6595</v>
      </c>
      <c r="I10" s="400">
        <v>10456</v>
      </c>
      <c r="J10" s="400">
        <v>11967</v>
      </c>
      <c r="K10" s="400">
        <v>11413</v>
      </c>
      <c r="L10" s="400">
        <v>12000</v>
      </c>
      <c r="M10" s="400">
        <v>14620</v>
      </c>
      <c r="N10" s="489">
        <v>12000</v>
      </c>
      <c r="O10" s="406" t="s">
        <v>311</v>
      </c>
      <c r="P10" s="389"/>
    </row>
    <row r="11" spans="1:16" ht="18.75" customHeight="1">
      <c r="A11" s="366"/>
      <c r="B11" s="703" t="s">
        <v>301</v>
      </c>
      <c r="C11" s="704"/>
      <c r="D11" s="704"/>
      <c r="E11" s="704"/>
      <c r="F11" s="704"/>
      <c r="G11" s="704"/>
      <c r="H11" s="705"/>
      <c r="I11" s="703" t="s">
        <v>312</v>
      </c>
      <c r="J11" s="704"/>
      <c r="K11" s="704"/>
      <c r="L11" s="704"/>
      <c r="M11" s="704"/>
      <c r="N11" s="704"/>
      <c r="O11" s="705"/>
      <c r="P11" s="389"/>
    </row>
    <row r="12" spans="1:15" ht="18.75" customHeight="1">
      <c r="A12" s="366"/>
      <c r="B12" s="401" t="s">
        <v>302</v>
      </c>
      <c r="C12" s="401" t="s">
        <v>303</v>
      </c>
      <c r="D12" s="401" t="s">
        <v>304</v>
      </c>
      <c r="E12" s="401" t="s">
        <v>305</v>
      </c>
      <c r="F12" s="401" t="s">
        <v>306</v>
      </c>
      <c r="G12" s="401" t="s">
        <v>307</v>
      </c>
      <c r="H12" s="401" t="s">
        <v>308</v>
      </c>
      <c r="I12" s="401" t="s">
        <v>313</v>
      </c>
      <c r="J12" s="401" t="s">
        <v>314</v>
      </c>
      <c r="K12" s="401" t="s">
        <v>315</v>
      </c>
      <c r="L12" s="401" t="s">
        <v>316</v>
      </c>
      <c r="M12" s="401" t="s">
        <v>317</v>
      </c>
      <c r="N12" s="407" t="s">
        <v>318</v>
      </c>
      <c r="O12" s="405" t="s">
        <v>311</v>
      </c>
    </row>
    <row r="13" spans="1:16" ht="18.75" customHeight="1">
      <c r="A13" s="370" t="s">
        <v>342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404"/>
      <c r="O13" s="403"/>
      <c r="P13" s="390" t="s">
        <v>335</v>
      </c>
    </row>
    <row r="14" spans="1:16" ht="18.75" customHeight="1">
      <c r="A14" s="371"/>
      <c r="B14" s="691" t="s">
        <v>57</v>
      </c>
      <c r="C14" s="692"/>
      <c r="D14" s="692"/>
      <c r="E14" s="692"/>
      <c r="F14" s="692"/>
      <c r="G14" s="692"/>
      <c r="H14" s="693"/>
      <c r="I14" s="691" t="s">
        <v>319</v>
      </c>
      <c r="J14" s="692"/>
      <c r="K14" s="692"/>
      <c r="L14" s="692"/>
      <c r="M14" s="692"/>
      <c r="N14" s="692"/>
      <c r="O14" s="693"/>
      <c r="P14" s="389"/>
    </row>
    <row r="15" spans="1:16" ht="18.75" customHeight="1">
      <c r="A15" s="373" t="s">
        <v>170</v>
      </c>
      <c r="B15" s="459">
        <v>675</v>
      </c>
      <c r="C15" s="459">
        <v>750</v>
      </c>
      <c r="D15" s="459">
        <v>825</v>
      </c>
      <c r="E15" s="459">
        <v>825</v>
      </c>
      <c r="F15" s="459">
        <v>1140</v>
      </c>
      <c r="G15" s="459">
        <v>1410</v>
      </c>
      <c r="H15" s="459">
        <v>1680</v>
      </c>
      <c r="I15" s="459">
        <v>1860</v>
      </c>
      <c r="J15" s="459">
        <v>1770</v>
      </c>
      <c r="K15" s="459">
        <v>2265</v>
      </c>
      <c r="L15" s="459">
        <v>3210</v>
      </c>
      <c r="M15" s="459">
        <v>3735</v>
      </c>
      <c r="N15" s="526">
        <v>1906.25</v>
      </c>
      <c r="O15" s="459">
        <v>326.25</v>
      </c>
      <c r="P15" s="393" t="s">
        <v>430</v>
      </c>
    </row>
    <row r="16" spans="1:16" ht="18.75" customHeight="1">
      <c r="A16" s="373" t="s">
        <v>68</v>
      </c>
      <c r="B16" s="459">
        <v>1263.2976287999998</v>
      </c>
      <c r="C16" s="459">
        <v>1412.5652155008</v>
      </c>
      <c r="D16" s="459">
        <v>1603.9349262604799</v>
      </c>
      <c r="E16" s="459">
        <v>1776.960241383444</v>
      </c>
      <c r="F16" s="459">
        <v>1946.7846464343156</v>
      </c>
      <c r="G16" s="459">
        <v>2082.035936973326</v>
      </c>
      <c r="H16" s="459">
        <v>2234.8106144564886</v>
      </c>
      <c r="I16" s="459">
        <v>2281.9371284325803</v>
      </c>
      <c r="J16" s="459">
        <v>2341.205053966383</v>
      </c>
      <c r="K16" s="459">
        <v>2424.9935218056416</v>
      </c>
      <c r="L16" s="459">
        <v>2512.1857482756195</v>
      </c>
      <c r="M16" s="459">
        <v>2533.7468183051974</v>
      </c>
      <c r="N16" s="526">
        <v>3402.3389422003543</v>
      </c>
      <c r="O16" s="459">
        <v>944.092903794881</v>
      </c>
      <c r="P16" s="393" t="s">
        <v>431</v>
      </c>
    </row>
    <row r="17" spans="1:16" ht="18.75" customHeight="1">
      <c r="A17" s="373" t="s">
        <v>71</v>
      </c>
      <c r="B17" s="459">
        <v>650</v>
      </c>
      <c r="C17" s="459">
        <v>650</v>
      </c>
      <c r="D17" s="459">
        <v>800</v>
      </c>
      <c r="E17" s="459">
        <v>800</v>
      </c>
      <c r="F17" s="459">
        <v>950</v>
      </c>
      <c r="G17" s="459">
        <v>1100</v>
      </c>
      <c r="H17" s="459">
        <v>1250</v>
      </c>
      <c r="I17" s="459">
        <v>1400</v>
      </c>
      <c r="J17" s="459">
        <v>1400</v>
      </c>
      <c r="K17" s="459">
        <v>1600</v>
      </c>
      <c r="L17" s="459">
        <v>2000</v>
      </c>
      <c r="M17" s="459">
        <v>2200</v>
      </c>
      <c r="N17" s="526">
        <v>2200</v>
      </c>
      <c r="O17" s="459">
        <v>480</v>
      </c>
      <c r="P17" s="393" t="s">
        <v>432</v>
      </c>
    </row>
    <row r="18" spans="1:16" ht="18.75" customHeight="1">
      <c r="A18" s="373" t="s">
        <v>343</v>
      </c>
      <c r="B18" s="459">
        <v>477</v>
      </c>
      <c r="C18" s="459">
        <v>561.8</v>
      </c>
      <c r="D18" s="459">
        <v>689</v>
      </c>
      <c r="E18" s="459">
        <v>826.8</v>
      </c>
      <c r="F18" s="459">
        <v>996.4</v>
      </c>
      <c r="G18" s="459">
        <v>1166</v>
      </c>
      <c r="H18" s="459">
        <v>1431</v>
      </c>
      <c r="I18" s="459">
        <v>1537</v>
      </c>
      <c r="J18" s="459">
        <v>1696</v>
      </c>
      <c r="K18" s="459">
        <v>2014</v>
      </c>
      <c r="L18" s="459">
        <v>2650</v>
      </c>
      <c r="M18" s="459">
        <v>2968</v>
      </c>
      <c r="N18" s="526">
        <v>2968</v>
      </c>
      <c r="O18" s="459">
        <v>440</v>
      </c>
      <c r="P18" s="393" t="s">
        <v>343</v>
      </c>
    </row>
    <row r="19" spans="1:16" ht="18.75" customHeight="1">
      <c r="A19" s="373" t="s">
        <v>77</v>
      </c>
      <c r="B19" s="459">
        <v>685</v>
      </c>
      <c r="C19" s="459">
        <v>775</v>
      </c>
      <c r="D19" s="459">
        <v>865</v>
      </c>
      <c r="E19" s="459">
        <v>1000</v>
      </c>
      <c r="F19" s="459">
        <v>1150</v>
      </c>
      <c r="G19" s="459">
        <v>1300</v>
      </c>
      <c r="H19" s="459">
        <v>1550</v>
      </c>
      <c r="I19" s="459">
        <v>1650</v>
      </c>
      <c r="J19" s="459">
        <v>1800</v>
      </c>
      <c r="K19" s="459">
        <v>2080</v>
      </c>
      <c r="L19" s="459">
        <v>2560</v>
      </c>
      <c r="M19" s="459">
        <v>2800</v>
      </c>
      <c r="N19" s="526">
        <v>1680</v>
      </c>
      <c r="O19" s="459">
        <v>440</v>
      </c>
      <c r="P19" s="393" t="s">
        <v>77</v>
      </c>
    </row>
    <row r="20" spans="1:16" ht="18.75" customHeight="1">
      <c r="A20" s="373" t="s">
        <v>344</v>
      </c>
      <c r="B20" s="459">
        <v>473</v>
      </c>
      <c r="C20" s="459">
        <v>706</v>
      </c>
      <c r="D20" s="459">
        <v>669</v>
      </c>
      <c r="E20" s="459">
        <v>894</v>
      </c>
      <c r="F20" s="459">
        <v>1025</v>
      </c>
      <c r="G20" s="459">
        <v>1067</v>
      </c>
      <c r="H20" s="459">
        <v>1271</v>
      </c>
      <c r="I20" s="459">
        <v>1692</v>
      </c>
      <c r="J20" s="459">
        <v>1792</v>
      </c>
      <c r="K20" s="459">
        <v>1922</v>
      </c>
      <c r="L20" s="459">
        <v>2282</v>
      </c>
      <c r="M20" s="459">
        <v>2700</v>
      </c>
      <c r="N20" s="526">
        <v>2282</v>
      </c>
      <c r="O20" s="459">
        <v>510</v>
      </c>
      <c r="P20" s="393" t="s">
        <v>458</v>
      </c>
    </row>
    <row r="21" spans="1:16" ht="18.75" customHeight="1">
      <c r="A21" s="373" t="s">
        <v>345</v>
      </c>
      <c r="B21" s="459">
        <v>580</v>
      </c>
      <c r="C21" s="459">
        <v>660</v>
      </c>
      <c r="D21" s="459">
        <v>780</v>
      </c>
      <c r="E21" s="459">
        <v>910</v>
      </c>
      <c r="F21" s="459">
        <v>1070</v>
      </c>
      <c r="G21" s="459">
        <v>1230</v>
      </c>
      <c r="H21" s="459">
        <v>1480</v>
      </c>
      <c r="I21" s="459">
        <v>1580</v>
      </c>
      <c r="J21" s="459">
        <v>1730</v>
      </c>
      <c r="K21" s="459">
        <v>1970</v>
      </c>
      <c r="L21" s="459">
        <v>2450</v>
      </c>
      <c r="M21" s="459">
        <v>2690</v>
      </c>
      <c r="N21" s="526">
        <v>2690</v>
      </c>
      <c r="O21" s="459">
        <v>505</v>
      </c>
      <c r="P21" s="393" t="s">
        <v>459</v>
      </c>
    </row>
    <row r="22" spans="1:16" ht="18.75" customHeight="1">
      <c r="A22" s="373" t="s">
        <v>86</v>
      </c>
      <c r="B22" s="459">
        <v>610</v>
      </c>
      <c r="C22" s="459">
        <v>705</v>
      </c>
      <c r="D22" s="459">
        <v>800</v>
      </c>
      <c r="E22" s="459">
        <v>800</v>
      </c>
      <c r="F22" s="459">
        <v>1180</v>
      </c>
      <c r="G22" s="459">
        <v>1465</v>
      </c>
      <c r="H22" s="459">
        <v>1750</v>
      </c>
      <c r="I22" s="459">
        <v>1940</v>
      </c>
      <c r="J22" s="459">
        <v>1845</v>
      </c>
      <c r="K22" s="459">
        <v>2320</v>
      </c>
      <c r="L22" s="459">
        <v>3175</v>
      </c>
      <c r="M22" s="459">
        <v>3650</v>
      </c>
      <c r="N22" s="526">
        <v>2300</v>
      </c>
      <c r="O22" s="459">
        <v>460</v>
      </c>
      <c r="P22" s="393" t="s">
        <v>433</v>
      </c>
    </row>
    <row r="23" spans="1:16" ht="18.75" customHeight="1">
      <c r="A23" s="373" t="s">
        <v>89</v>
      </c>
      <c r="B23" s="459">
        <v>700</v>
      </c>
      <c r="C23" s="459">
        <v>780</v>
      </c>
      <c r="D23" s="459">
        <v>900</v>
      </c>
      <c r="E23" s="459">
        <v>1030</v>
      </c>
      <c r="F23" s="459">
        <v>1190</v>
      </c>
      <c r="G23" s="459">
        <v>1350</v>
      </c>
      <c r="H23" s="459">
        <v>1600</v>
      </c>
      <c r="I23" s="459">
        <v>1700</v>
      </c>
      <c r="J23" s="459">
        <v>1830</v>
      </c>
      <c r="K23" s="459">
        <v>2070</v>
      </c>
      <c r="L23" s="459">
        <v>2550</v>
      </c>
      <c r="M23" s="459">
        <v>2790</v>
      </c>
      <c r="N23" s="526">
        <v>2790</v>
      </c>
      <c r="O23" s="459">
        <v>565</v>
      </c>
      <c r="P23" s="393" t="s">
        <v>434</v>
      </c>
    </row>
    <row r="24" spans="1:16" ht="18.75" customHeight="1">
      <c r="A24" s="373" t="s">
        <v>19</v>
      </c>
      <c r="B24" s="459">
        <v>912</v>
      </c>
      <c r="C24" s="459">
        <v>912</v>
      </c>
      <c r="D24" s="459">
        <v>1102</v>
      </c>
      <c r="E24" s="459">
        <v>1102</v>
      </c>
      <c r="F24" s="459">
        <v>1482</v>
      </c>
      <c r="G24" s="459">
        <v>1610</v>
      </c>
      <c r="H24" s="459">
        <v>1867</v>
      </c>
      <c r="I24" s="459">
        <v>1995</v>
      </c>
      <c r="J24" s="459">
        <v>1867</v>
      </c>
      <c r="K24" s="459">
        <v>2251</v>
      </c>
      <c r="L24" s="459">
        <v>2883</v>
      </c>
      <c r="M24" s="459">
        <v>3131</v>
      </c>
      <c r="N24" s="526">
        <v>2475</v>
      </c>
      <c r="O24" s="459">
        <v>536</v>
      </c>
      <c r="P24" s="393" t="s">
        <v>65</v>
      </c>
    </row>
    <row r="25" spans="1:16" ht="18.75" customHeight="1">
      <c r="A25" s="373" t="s">
        <v>69</v>
      </c>
      <c r="B25" s="459">
        <v>605</v>
      </c>
      <c r="C25" s="459">
        <v>715</v>
      </c>
      <c r="D25" s="459">
        <v>825</v>
      </c>
      <c r="E25" s="459">
        <v>825</v>
      </c>
      <c r="F25" s="459">
        <v>1265</v>
      </c>
      <c r="G25" s="459">
        <v>1463</v>
      </c>
      <c r="H25" s="459">
        <v>1595</v>
      </c>
      <c r="I25" s="459">
        <v>1683</v>
      </c>
      <c r="J25" s="459">
        <v>1639</v>
      </c>
      <c r="K25" s="459">
        <v>1859</v>
      </c>
      <c r="L25" s="459">
        <v>2255</v>
      </c>
      <c r="M25" s="459">
        <v>2475</v>
      </c>
      <c r="N25" s="526">
        <v>1320</v>
      </c>
      <c r="O25" s="459">
        <v>561</v>
      </c>
      <c r="P25" s="393" t="s">
        <v>450</v>
      </c>
    </row>
    <row r="26" spans="1:16" ht="18.75" customHeight="1">
      <c r="A26" s="373" t="s">
        <v>346</v>
      </c>
      <c r="B26" s="459">
        <v>736</v>
      </c>
      <c r="C26" s="459">
        <v>736</v>
      </c>
      <c r="D26" s="459">
        <v>846</v>
      </c>
      <c r="E26" s="459">
        <v>846</v>
      </c>
      <c r="F26" s="459">
        <v>1286</v>
      </c>
      <c r="G26" s="459">
        <v>1616</v>
      </c>
      <c r="H26" s="459">
        <v>1946</v>
      </c>
      <c r="I26" s="459">
        <v>2166</v>
      </c>
      <c r="J26" s="459">
        <v>2056</v>
      </c>
      <c r="K26" s="459">
        <v>2606</v>
      </c>
      <c r="L26" s="459">
        <v>3596</v>
      </c>
      <c r="M26" s="459">
        <v>4146</v>
      </c>
      <c r="N26" s="526">
        <v>2492</v>
      </c>
      <c r="O26" s="459">
        <v>516</v>
      </c>
      <c r="P26" s="393" t="s">
        <v>460</v>
      </c>
    </row>
    <row r="27" spans="1:16" ht="18.75" customHeight="1">
      <c r="A27" s="373" t="s">
        <v>173</v>
      </c>
      <c r="B27" s="459">
        <v>849</v>
      </c>
      <c r="C27" s="459">
        <v>1000</v>
      </c>
      <c r="D27" s="459">
        <v>1227</v>
      </c>
      <c r="E27" s="459">
        <v>1472</v>
      </c>
      <c r="F27" s="459">
        <v>1774</v>
      </c>
      <c r="G27" s="459">
        <v>2076</v>
      </c>
      <c r="H27" s="459">
        <v>2548</v>
      </c>
      <c r="I27" s="459">
        <v>2737</v>
      </c>
      <c r="J27" s="459">
        <v>3020</v>
      </c>
      <c r="K27" s="459">
        <v>3586</v>
      </c>
      <c r="L27" s="459">
        <v>4719</v>
      </c>
      <c r="M27" s="459">
        <v>5285</v>
      </c>
      <c r="N27" s="526">
        <v>5285</v>
      </c>
      <c r="O27" s="459">
        <v>793</v>
      </c>
      <c r="P27" s="393" t="s">
        <v>461</v>
      </c>
    </row>
    <row r="28" spans="1:16" ht="18.75" customHeight="1">
      <c r="A28" s="373" t="s">
        <v>78</v>
      </c>
      <c r="B28" s="459">
        <v>420</v>
      </c>
      <c r="C28" s="459">
        <v>480</v>
      </c>
      <c r="D28" s="459">
        <v>540</v>
      </c>
      <c r="E28" s="459">
        <v>540</v>
      </c>
      <c r="F28" s="459">
        <v>780</v>
      </c>
      <c r="G28" s="459">
        <v>960</v>
      </c>
      <c r="H28" s="459">
        <v>1140</v>
      </c>
      <c r="I28" s="459">
        <v>1260</v>
      </c>
      <c r="J28" s="459">
        <v>1200</v>
      </c>
      <c r="K28" s="459">
        <v>1536</v>
      </c>
      <c r="L28" s="459">
        <v>2184</v>
      </c>
      <c r="M28" s="459">
        <v>2544</v>
      </c>
      <c r="N28" s="526">
        <v>2184</v>
      </c>
      <c r="O28" s="459">
        <v>270</v>
      </c>
      <c r="P28" s="393" t="s">
        <v>437</v>
      </c>
    </row>
    <row r="29" spans="1:16" ht="18.75" customHeight="1">
      <c r="A29" s="373" t="s">
        <v>347</v>
      </c>
      <c r="B29" s="459">
        <v>852</v>
      </c>
      <c r="C29" s="459">
        <v>923</v>
      </c>
      <c r="D29" s="459">
        <v>1031</v>
      </c>
      <c r="E29" s="459">
        <v>1147</v>
      </c>
      <c r="F29" s="459">
        <v>1290</v>
      </c>
      <c r="G29" s="459">
        <v>1433</v>
      </c>
      <c r="H29" s="459">
        <v>1657</v>
      </c>
      <c r="I29" s="459">
        <v>1747</v>
      </c>
      <c r="J29" s="459">
        <v>1881</v>
      </c>
      <c r="K29" s="459">
        <v>2149</v>
      </c>
      <c r="L29" s="459">
        <v>2686</v>
      </c>
      <c r="M29" s="459">
        <v>2955</v>
      </c>
      <c r="N29" s="526">
        <v>2732</v>
      </c>
      <c r="O29" s="459">
        <v>618</v>
      </c>
      <c r="P29" s="393" t="s">
        <v>462</v>
      </c>
    </row>
    <row r="30" spans="1:16" ht="18.75" customHeight="1">
      <c r="A30" s="373" t="s">
        <v>165</v>
      </c>
      <c r="B30" s="459">
        <v>725</v>
      </c>
      <c r="C30" s="459">
        <v>797</v>
      </c>
      <c r="D30" s="459">
        <v>905</v>
      </c>
      <c r="E30" s="459">
        <v>1022</v>
      </c>
      <c r="F30" s="459">
        <v>1166</v>
      </c>
      <c r="G30" s="459">
        <v>1310</v>
      </c>
      <c r="H30" s="459">
        <v>1535</v>
      </c>
      <c r="I30" s="459">
        <v>1625</v>
      </c>
      <c r="J30" s="459">
        <v>1760</v>
      </c>
      <c r="K30" s="459">
        <v>2030</v>
      </c>
      <c r="L30" s="459">
        <v>2570</v>
      </c>
      <c r="M30" s="459">
        <v>2840</v>
      </c>
      <c r="N30" s="526">
        <v>2690</v>
      </c>
      <c r="O30" s="459">
        <v>556</v>
      </c>
      <c r="P30" s="393" t="s">
        <v>463</v>
      </c>
    </row>
    <row r="31" spans="1:16" ht="18.75" customHeight="1">
      <c r="A31" s="373" t="s">
        <v>87</v>
      </c>
      <c r="B31" s="459">
        <v>982</v>
      </c>
      <c r="C31" s="459">
        <v>1106</v>
      </c>
      <c r="D31" s="459">
        <v>1268</v>
      </c>
      <c r="E31" s="459">
        <v>1419</v>
      </c>
      <c r="F31" s="459">
        <v>1572</v>
      </c>
      <c r="G31" s="459">
        <v>1699</v>
      </c>
      <c r="H31" s="459">
        <v>1849</v>
      </c>
      <c r="I31" s="459">
        <v>1898</v>
      </c>
      <c r="J31" s="459">
        <v>1960</v>
      </c>
      <c r="K31" s="459">
        <v>2053</v>
      </c>
      <c r="L31" s="459">
        <v>2159</v>
      </c>
      <c r="M31" s="459">
        <v>2189</v>
      </c>
      <c r="N31" s="526">
        <v>2837</v>
      </c>
      <c r="O31" s="459">
        <v>759</v>
      </c>
      <c r="P31" s="393" t="s">
        <v>439</v>
      </c>
    </row>
    <row r="32" spans="1:16" ht="18.75" customHeight="1">
      <c r="A32" s="373" t="s">
        <v>328</v>
      </c>
      <c r="B32" s="459">
        <v>716</v>
      </c>
      <c r="C32" s="459">
        <v>812</v>
      </c>
      <c r="D32" s="459">
        <v>956</v>
      </c>
      <c r="E32" s="459">
        <v>1077</v>
      </c>
      <c r="F32" s="459">
        <v>1226</v>
      </c>
      <c r="G32" s="459">
        <v>1374</v>
      </c>
      <c r="H32" s="459">
        <v>1607</v>
      </c>
      <c r="I32" s="459">
        <v>1700</v>
      </c>
      <c r="J32" s="459">
        <v>1839</v>
      </c>
      <c r="K32" s="459">
        <v>2095</v>
      </c>
      <c r="L32" s="459">
        <v>2604</v>
      </c>
      <c r="M32" s="459">
        <v>2859</v>
      </c>
      <c r="N32" s="526">
        <v>2601</v>
      </c>
      <c r="O32" s="459">
        <v>555</v>
      </c>
      <c r="P32" s="393" t="s">
        <v>464</v>
      </c>
    </row>
    <row r="33" spans="1:16" ht="18.75" customHeight="1">
      <c r="A33" s="373" t="s">
        <v>329</v>
      </c>
      <c r="B33" s="459">
        <v>492</v>
      </c>
      <c r="C33" s="459">
        <v>564</v>
      </c>
      <c r="D33" s="459">
        <v>636</v>
      </c>
      <c r="E33" s="459">
        <v>636</v>
      </c>
      <c r="F33" s="459">
        <v>936</v>
      </c>
      <c r="G33" s="459">
        <v>1188</v>
      </c>
      <c r="H33" s="459">
        <v>1440</v>
      </c>
      <c r="I33" s="459">
        <v>1608</v>
      </c>
      <c r="J33" s="459">
        <v>1524</v>
      </c>
      <c r="K33" s="459">
        <v>1944</v>
      </c>
      <c r="L33" s="459">
        <v>2700</v>
      </c>
      <c r="M33" s="459">
        <v>3120</v>
      </c>
      <c r="N33" s="526">
        <v>1980</v>
      </c>
      <c r="O33" s="459">
        <v>270</v>
      </c>
      <c r="P33" s="393" t="s">
        <v>465</v>
      </c>
    </row>
    <row r="34" spans="1:16" ht="18.75" customHeight="1">
      <c r="A34" s="373" t="s">
        <v>330</v>
      </c>
      <c r="B34" s="459">
        <v>370</v>
      </c>
      <c r="C34" s="459">
        <v>660</v>
      </c>
      <c r="D34" s="459">
        <v>554</v>
      </c>
      <c r="E34" s="459">
        <v>898</v>
      </c>
      <c r="F34" s="459">
        <v>871</v>
      </c>
      <c r="G34" s="459">
        <v>792</v>
      </c>
      <c r="H34" s="459">
        <v>950</v>
      </c>
      <c r="I34" s="459">
        <v>1452</v>
      </c>
      <c r="J34" s="459">
        <v>1663</v>
      </c>
      <c r="K34" s="459">
        <v>1584</v>
      </c>
      <c r="L34" s="459">
        <v>1663</v>
      </c>
      <c r="M34" s="459">
        <v>2006</v>
      </c>
      <c r="N34" s="526">
        <v>2013</v>
      </c>
      <c r="O34" s="459">
        <v>350</v>
      </c>
      <c r="P34" s="393" t="s">
        <v>466</v>
      </c>
    </row>
    <row r="35" spans="1:16" ht="18.75" customHeight="1">
      <c r="A35" s="373" t="s">
        <v>331</v>
      </c>
      <c r="B35" s="459">
        <v>766.7647058823529</v>
      </c>
      <c r="C35" s="459">
        <v>840.2941176470588</v>
      </c>
      <c r="D35" s="459">
        <v>730</v>
      </c>
      <c r="E35" s="459">
        <v>1046.1764705882351</v>
      </c>
      <c r="F35" s="459">
        <v>1060.8823529411764</v>
      </c>
      <c r="G35" s="459">
        <v>1082.941176470588</v>
      </c>
      <c r="H35" s="459">
        <v>1171.1764705882351</v>
      </c>
      <c r="I35" s="459">
        <v>1605</v>
      </c>
      <c r="J35" s="459">
        <v>2752.0588235294117</v>
      </c>
      <c r="K35" s="459">
        <v>2163.823529411765</v>
      </c>
      <c r="L35" s="459">
        <v>2531.4705882352937</v>
      </c>
      <c r="M35" s="459">
        <v>2531.4705882352937</v>
      </c>
      <c r="N35" s="526">
        <v>2636.4705882352937</v>
      </c>
      <c r="O35" s="459">
        <v>105</v>
      </c>
      <c r="P35" s="393" t="s">
        <v>331</v>
      </c>
    </row>
    <row r="36" spans="1:16" ht="18.75" customHeight="1">
      <c r="A36" s="373" t="s">
        <v>332</v>
      </c>
      <c r="B36" s="459">
        <v>700</v>
      </c>
      <c r="C36" s="459">
        <v>840</v>
      </c>
      <c r="D36" s="459">
        <v>980</v>
      </c>
      <c r="E36" s="459">
        <v>1120</v>
      </c>
      <c r="F36" s="459">
        <v>1400</v>
      </c>
      <c r="G36" s="459">
        <v>1540</v>
      </c>
      <c r="H36" s="459">
        <v>1960</v>
      </c>
      <c r="I36" s="459">
        <v>2100</v>
      </c>
      <c r="J36" s="459">
        <v>2240</v>
      </c>
      <c r="K36" s="459">
        <v>2660</v>
      </c>
      <c r="L36" s="459">
        <v>3500</v>
      </c>
      <c r="M36" s="459">
        <v>3920</v>
      </c>
      <c r="N36" s="526">
        <v>2972</v>
      </c>
      <c r="O36" s="459">
        <v>452</v>
      </c>
      <c r="P36" s="393" t="s">
        <v>322</v>
      </c>
    </row>
    <row r="37" spans="1:16" ht="18.75" customHeight="1">
      <c r="A37" s="373" t="s">
        <v>333</v>
      </c>
      <c r="B37" s="459">
        <v>400</v>
      </c>
      <c r="C37" s="459">
        <v>450</v>
      </c>
      <c r="D37" s="459">
        <v>500</v>
      </c>
      <c r="E37" s="459">
        <v>550</v>
      </c>
      <c r="F37" s="459">
        <v>650</v>
      </c>
      <c r="G37" s="459">
        <v>700</v>
      </c>
      <c r="H37" s="459">
        <v>850</v>
      </c>
      <c r="I37" s="459">
        <v>900</v>
      </c>
      <c r="J37" s="459">
        <v>1300</v>
      </c>
      <c r="K37" s="459">
        <v>1300</v>
      </c>
      <c r="L37" s="459">
        <v>1500</v>
      </c>
      <c r="M37" s="459">
        <v>1500</v>
      </c>
      <c r="N37" s="526">
        <v>1510</v>
      </c>
      <c r="O37" s="459">
        <v>210</v>
      </c>
      <c r="P37" s="393" t="s">
        <v>323</v>
      </c>
    </row>
    <row r="38" spans="1:16" ht="18.75" customHeight="1">
      <c r="A38" s="373" t="s">
        <v>21</v>
      </c>
      <c r="B38" s="459">
        <v>895.2</v>
      </c>
      <c r="C38" s="459">
        <v>983.4</v>
      </c>
      <c r="D38" s="459">
        <v>1071.6</v>
      </c>
      <c r="E38" s="459">
        <v>1159.8</v>
      </c>
      <c r="F38" s="459">
        <v>1336.2</v>
      </c>
      <c r="G38" s="459">
        <v>1424.4</v>
      </c>
      <c r="H38" s="459">
        <v>1689</v>
      </c>
      <c r="I38" s="459">
        <v>1777.2</v>
      </c>
      <c r="J38" s="459">
        <v>1865.4</v>
      </c>
      <c r="K38" s="459">
        <v>2193.6</v>
      </c>
      <c r="L38" s="459">
        <v>3104.4</v>
      </c>
      <c r="M38" s="459">
        <v>3559.8</v>
      </c>
      <c r="N38" s="526">
        <v>1628</v>
      </c>
      <c r="O38" s="459">
        <v>1040</v>
      </c>
      <c r="P38" s="393" t="s">
        <v>217</v>
      </c>
    </row>
    <row r="39" spans="1:16" ht="18.75" customHeight="1">
      <c r="A39" s="373" t="s">
        <v>22</v>
      </c>
      <c r="B39" s="459">
        <v>694</v>
      </c>
      <c r="C39" s="459">
        <v>820</v>
      </c>
      <c r="D39" s="459">
        <v>946</v>
      </c>
      <c r="E39" s="459">
        <v>1135</v>
      </c>
      <c r="F39" s="459">
        <v>1324</v>
      </c>
      <c r="G39" s="459">
        <v>1513</v>
      </c>
      <c r="H39" s="459">
        <v>1780</v>
      </c>
      <c r="I39" s="459">
        <v>1780</v>
      </c>
      <c r="J39" s="459">
        <v>1780</v>
      </c>
      <c r="K39" s="459">
        <v>1780</v>
      </c>
      <c r="L39" s="459">
        <v>1780</v>
      </c>
      <c r="M39" s="459">
        <v>1780</v>
      </c>
      <c r="N39" s="526">
        <v>1780</v>
      </c>
      <c r="O39" s="459">
        <v>438</v>
      </c>
      <c r="P39" s="393" t="s">
        <v>85</v>
      </c>
    </row>
    <row r="40" spans="1:16" ht="18.75" customHeight="1">
      <c r="A40" s="373" t="s">
        <v>334</v>
      </c>
      <c r="B40" s="459">
        <v>1221.1877078399998</v>
      </c>
      <c r="C40" s="459">
        <v>1365.4797083174396</v>
      </c>
      <c r="D40" s="459">
        <v>1550.4704287184634</v>
      </c>
      <c r="E40" s="459">
        <v>1717.7282333373291</v>
      </c>
      <c r="F40" s="459">
        <v>1881.8918248865048</v>
      </c>
      <c r="G40" s="459">
        <v>2012.6347390742148</v>
      </c>
      <c r="H40" s="459">
        <v>2160.316927307939</v>
      </c>
      <c r="I40" s="459">
        <v>2205.872557484827</v>
      </c>
      <c r="J40" s="459">
        <v>2263.1648855008366</v>
      </c>
      <c r="K40" s="459">
        <v>2344.1604044121195</v>
      </c>
      <c r="L40" s="459">
        <v>2428.446223333098</v>
      </c>
      <c r="M40" s="459">
        <v>2449.2885910283558</v>
      </c>
      <c r="N40" s="526">
        <v>3288.9276441270085</v>
      </c>
      <c r="O40" s="459">
        <v>912.6231403350515</v>
      </c>
      <c r="P40" s="393" t="s">
        <v>334</v>
      </c>
    </row>
    <row r="41" spans="1:8" ht="18.75" customHeight="1">
      <c r="A41" s="373"/>
      <c r="B41" s="386"/>
      <c r="C41" s="386"/>
      <c r="D41" s="386"/>
      <c r="E41" s="386"/>
      <c r="F41" s="386"/>
      <c r="G41" s="386"/>
      <c r="H41" s="386"/>
    </row>
    <row r="42" spans="1:8" ht="18.75" customHeight="1">
      <c r="A42" s="375"/>
      <c r="B42" s="386"/>
      <c r="C42" s="386"/>
      <c r="D42" s="386"/>
      <c r="E42" s="386"/>
      <c r="F42" s="386"/>
      <c r="G42" s="386"/>
      <c r="H42" s="386"/>
    </row>
    <row r="43" spans="1:8" ht="18.75" customHeight="1">
      <c r="A43" s="373"/>
      <c r="B43" s="376"/>
      <c r="C43" s="376"/>
      <c r="D43" s="376"/>
      <c r="E43" s="376"/>
      <c r="F43" s="376"/>
      <c r="G43" s="377"/>
      <c r="H43" s="377"/>
    </row>
    <row r="44" ht="18.75" customHeight="1">
      <c r="I44" s="378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6" ht="18.75" customHeight="1">
      <c r="B73" s="379"/>
      <c r="C73" s="379"/>
      <c r="D73" s="379"/>
      <c r="E73" s="379"/>
      <c r="F73" s="379"/>
    </row>
    <row r="74" spans="2:6" ht="18.75" customHeight="1">
      <c r="B74" s="379"/>
      <c r="C74" s="379"/>
      <c r="D74" s="379"/>
      <c r="E74" s="379"/>
      <c r="F74" s="379"/>
    </row>
    <row r="75" spans="2:6" ht="12.75">
      <c r="B75" s="379"/>
      <c r="C75" s="379"/>
      <c r="D75" s="379"/>
      <c r="E75" s="379"/>
      <c r="F75" s="379"/>
    </row>
    <row r="76" spans="2:6" ht="12.75">
      <c r="B76" s="379"/>
      <c r="C76" s="379"/>
      <c r="D76" s="379"/>
      <c r="E76" s="379"/>
      <c r="F76" s="379"/>
    </row>
    <row r="77" spans="2:6" ht="12.75">
      <c r="B77" s="379"/>
      <c r="C77" s="379"/>
      <c r="D77" s="379"/>
      <c r="E77" s="379"/>
      <c r="F77" s="379"/>
    </row>
    <row r="78" spans="2:6" ht="12.75">
      <c r="B78" s="379"/>
      <c r="C78" s="379"/>
      <c r="D78" s="379"/>
      <c r="E78" s="379"/>
      <c r="F78" s="379"/>
    </row>
    <row r="79" spans="2:6" ht="12.75">
      <c r="B79" s="379"/>
      <c r="C79" s="379"/>
      <c r="D79" s="379"/>
      <c r="E79" s="379"/>
      <c r="F79" s="379"/>
    </row>
    <row r="80" spans="2:6" ht="12.75">
      <c r="B80" s="379"/>
      <c r="C80" s="379"/>
      <c r="D80" s="379"/>
      <c r="E80" s="379"/>
      <c r="F80" s="379"/>
    </row>
    <row r="81" spans="2:6" ht="12.75">
      <c r="B81" s="379"/>
      <c r="C81" s="379"/>
      <c r="D81" s="379"/>
      <c r="E81" s="379"/>
      <c r="F81" s="379"/>
    </row>
    <row r="82" spans="2:6" ht="12.75">
      <c r="B82" s="379"/>
      <c r="C82" s="379"/>
      <c r="D82" s="379"/>
      <c r="E82" s="379"/>
      <c r="F82" s="379"/>
    </row>
    <row r="83" spans="2:6" ht="12.75">
      <c r="B83" s="379"/>
      <c r="C83" s="379"/>
      <c r="D83" s="379"/>
      <c r="E83" s="379"/>
      <c r="F83" s="379"/>
    </row>
    <row r="84" spans="2:6" ht="12.75">
      <c r="B84" s="379"/>
      <c r="C84" s="379"/>
      <c r="D84" s="379"/>
      <c r="E84" s="379"/>
      <c r="F84" s="379"/>
    </row>
    <row r="85" spans="2:6" ht="12.75">
      <c r="B85" s="379"/>
      <c r="C85" s="379"/>
      <c r="D85" s="379"/>
      <c r="E85" s="379"/>
      <c r="F85" s="379"/>
    </row>
    <row r="86" spans="2:6" ht="12.75">
      <c r="B86" s="379"/>
      <c r="C86" s="379"/>
      <c r="D86" s="379"/>
      <c r="E86" s="379"/>
      <c r="F86" s="379"/>
    </row>
    <row r="87" spans="2:6" ht="12.75">
      <c r="B87" s="379"/>
      <c r="C87" s="379"/>
      <c r="D87" s="379"/>
      <c r="E87" s="379"/>
      <c r="F87" s="379"/>
    </row>
    <row r="88" spans="2:6" ht="12.75">
      <c r="B88" s="379"/>
      <c r="C88" s="379"/>
      <c r="D88" s="379"/>
      <c r="E88" s="379"/>
      <c r="F88" s="379"/>
    </row>
    <row r="89" spans="2:6" ht="12.75">
      <c r="B89" s="379"/>
      <c r="C89" s="379"/>
      <c r="D89" s="379"/>
      <c r="E89" s="379"/>
      <c r="F89" s="379"/>
    </row>
    <row r="90" spans="2:6" ht="12.75">
      <c r="B90" s="379"/>
      <c r="C90" s="379"/>
      <c r="D90" s="379"/>
      <c r="E90" s="379"/>
      <c r="F90" s="379"/>
    </row>
    <row r="91" spans="2:6" ht="12.75">
      <c r="B91" s="379"/>
      <c r="C91" s="379"/>
      <c r="D91" s="379"/>
      <c r="E91" s="379"/>
      <c r="F91" s="379"/>
    </row>
    <row r="92" spans="2:6" ht="12.75">
      <c r="B92" s="379"/>
      <c r="C92" s="379"/>
      <c r="D92" s="379"/>
      <c r="E92" s="379"/>
      <c r="F92" s="379"/>
    </row>
    <row r="93" spans="2:6" ht="12.75">
      <c r="B93" s="379"/>
      <c r="C93" s="379"/>
      <c r="D93" s="379"/>
      <c r="E93" s="379"/>
      <c r="F93" s="379"/>
    </row>
    <row r="94" spans="2:6" ht="12.75">
      <c r="B94" s="379"/>
      <c r="C94" s="379"/>
      <c r="D94" s="379"/>
      <c r="E94" s="379"/>
      <c r="F94" s="379"/>
    </row>
    <row r="95" spans="2:6" ht="12.75">
      <c r="B95" s="379"/>
      <c r="C95" s="379"/>
      <c r="D95" s="379"/>
      <c r="E95" s="379"/>
      <c r="F95" s="379"/>
    </row>
    <row r="96" spans="2:6" ht="12.75">
      <c r="B96" s="379"/>
      <c r="C96" s="379"/>
      <c r="D96" s="379"/>
      <c r="E96" s="379"/>
      <c r="F96" s="379"/>
    </row>
    <row r="97" spans="2:6" ht="12.75">
      <c r="B97" s="379"/>
      <c r="C97" s="379"/>
      <c r="D97" s="379"/>
      <c r="E97" s="379"/>
      <c r="F97" s="379"/>
    </row>
    <row r="98" spans="2:6" ht="12.75">
      <c r="B98" s="379"/>
      <c r="C98" s="379"/>
      <c r="D98" s="379"/>
      <c r="E98" s="379"/>
      <c r="F98" s="379"/>
    </row>
    <row r="99" spans="2:6" ht="12.75">
      <c r="B99" s="379"/>
      <c r="C99" s="379"/>
      <c r="D99" s="379"/>
      <c r="E99" s="379"/>
      <c r="F99" s="379"/>
    </row>
    <row r="100" spans="2:6" ht="12.75">
      <c r="B100" s="379"/>
      <c r="C100" s="379"/>
      <c r="D100" s="379"/>
      <c r="E100" s="379"/>
      <c r="F100" s="379"/>
    </row>
    <row r="101" spans="2:6" ht="12.75">
      <c r="B101" s="379"/>
      <c r="C101" s="379"/>
      <c r="D101" s="379"/>
      <c r="E101" s="379"/>
      <c r="F101" s="379"/>
    </row>
    <row r="102" spans="2:6" ht="12.75">
      <c r="B102" s="379"/>
      <c r="C102" s="379"/>
      <c r="D102" s="379"/>
      <c r="E102" s="379"/>
      <c r="F102" s="379"/>
    </row>
    <row r="103" spans="2:6" ht="12.75">
      <c r="B103" s="379"/>
      <c r="C103" s="379"/>
      <c r="D103" s="379"/>
      <c r="E103" s="379"/>
      <c r="F103" s="379"/>
    </row>
    <row r="104" spans="2:6" ht="12.75">
      <c r="B104" s="379"/>
      <c r="C104" s="379"/>
      <c r="D104" s="379"/>
      <c r="E104" s="379"/>
      <c r="F104" s="379"/>
    </row>
    <row r="105" spans="2:6" ht="12.75">
      <c r="B105" s="379"/>
      <c r="C105" s="379"/>
      <c r="D105" s="379"/>
      <c r="E105" s="379"/>
      <c r="F105" s="379"/>
    </row>
    <row r="106" spans="2:6" ht="12.75">
      <c r="B106" s="379"/>
      <c r="C106" s="379"/>
      <c r="D106" s="379"/>
      <c r="E106" s="379"/>
      <c r="F106" s="379"/>
    </row>
    <row r="107" spans="2:6" ht="12.75">
      <c r="B107" s="379"/>
      <c r="C107" s="379"/>
      <c r="D107" s="379"/>
      <c r="E107" s="379"/>
      <c r="F107" s="379"/>
    </row>
    <row r="108" spans="2:6" ht="12.75">
      <c r="B108" s="379"/>
      <c r="C108" s="379"/>
      <c r="D108" s="379"/>
      <c r="E108" s="379"/>
      <c r="F108" s="379"/>
    </row>
    <row r="109" spans="2:6" ht="12.75">
      <c r="B109" s="379"/>
      <c r="C109" s="379"/>
      <c r="D109" s="379"/>
      <c r="E109" s="379"/>
      <c r="F109" s="379"/>
    </row>
    <row r="110" spans="2:6" ht="12.75">
      <c r="B110" s="379"/>
      <c r="C110" s="379"/>
      <c r="D110" s="379"/>
      <c r="E110" s="379"/>
      <c r="F110" s="379"/>
    </row>
    <row r="111" spans="2:6" ht="12.75">
      <c r="B111" s="379"/>
      <c r="C111" s="379"/>
      <c r="D111" s="379"/>
      <c r="E111" s="379"/>
      <c r="F111" s="379"/>
    </row>
    <row r="112" spans="2:6" ht="12.75">
      <c r="B112" s="379"/>
      <c r="C112" s="379"/>
      <c r="D112" s="379"/>
      <c r="E112" s="379"/>
      <c r="F112" s="379"/>
    </row>
    <row r="113" spans="2:6" ht="12.75">
      <c r="B113" s="379"/>
      <c r="C113" s="379"/>
      <c r="D113" s="379"/>
      <c r="E113" s="379"/>
      <c r="F113" s="379"/>
    </row>
    <row r="114" spans="2:6" ht="12.75">
      <c r="B114" s="379"/>
      <c r="C114" s="379"/>
      <c r="D114" s="379"/>
      <c r="E114" s="379"/>
      <c r="F114" s="379"/>
    </row>
    <row r="115" spans="2:6" ht="12.75">
      <c r="B115" s="379"/>
      <c r="C115" s="379"/>
      <c r="D115" s="379"/>
      <c r="E115" s="379"/>
      <c r="F115" s="379"/>
    </row>
    <row r="116" spans="2:6" ht="12.75">
      <c r="B116" s="379"/>
      <c r="C116" s="379"/>
      <c r="D116" s="379"/>
      <c r="E116" s="379"/>
      <c r="F116" s="379"/>
    </row>
    <row r="117" spans="2:6" ht="12.75">
      <c r="B117" s="379"/>
      <c r="C117" s="379"/>
      <c r="D117" s="379"/>
      <c r="E117" s="379"/>
      <c r="F117" s="379"/>
    </row>
    <row r="118" spans="2:6" ht="12.75">
      <c r="B118" s="379"/>
      <c r="C118" s="379"/>
      <c r="D118" s="379"/>
      <c r="E118" s="379"/>
      <c r="F118" s="379"/>
    </row>
    <row r="119" spans="2:6" ht="12.75">
      <c r="B119" s="379"/>
      <c r="C119" s="379"/>
      <c r="D119" s="379"/>
      <c r="E119" s="379"/>
      <c r="F119" s="379"/>
    </row>
    <row r="120" spans="2:6" ht="12.75">
      <c r="B120" s="379"/>
      <c r="C120" s="379"/>
      <c r="D120" s="379"/>
      <c r="E120" s="379"/>
      <c r="F120" s="379"/>
    </row>
    <row r="121" spans="2:6" ht="12.75">
      <c r="B121" s="379"/>
      <c r="C121" s="379"/>
      <c r="D121" s="379"/>
      <c r="E121" s="379"/>
      <c r="F121" s="379"/>
    </row>
    <row r="122" spans="2:6" ht="12.75">
      <c r="B122" s="379"/>
      <c r="C122" s="379"/>
      <c r="D122" s="379"/>
      <c r="E122" s="379"/>
      <c r="F122" s="379"/>
    </row>
    <row r="123" spans="2:6" ht="12.75">
      <c r="B123" s="379"/>
      <c r="C123" s="379"/>
      <c r="D123" s="379"/>
      <c r="E123" s="379"/>
      <c r="F123" s="379"/>
    </row>
  </sheetData>
  <mergeCells count="11">
    <mergeCell ref="B14:H14"/>
    <mergeCell ref="B4:H4"/>
    <mergeCell ref="B7:H7"/>
    <mergeCell ref="B9:H9"/>
    <mergeCell ref="B11:H11"/>
    <mergeCell ref="I11:O11"/>
    <mergeCell ref="I14:O14"/>
    <mergeCell ref="I4:M4"/>
    <mergeCell ref="I5:O5"/>
    <mergeCell ref="I7:O7"/>
    <mergeCell ref="I9:O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&amp;L70-71&amp;C&amp;"Helvetica,Standard" Eidg. Steuerverwaltung  -  Administration fédérale des contributions  -  Amministrazione federale delle contribuzioni</oddFooter>
  </headerFooter>
  <colBreaks count="1" manualBreakCount="1">
    <brk id="8" max="3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67"/>
  <dimension ref="A1:AK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10" customWidth="1"/>
    <col min="2" max="9" width="8.140625" style="410" customWidth="1"/>
    <col min="10" max="10" width="2.7109375" style="410" customWidth="1"/>
    <col min="11" max="18" width="8.140625" style="410" customWidth="1"/>
    <col min="19" max="19" width="2.7109375" style="410" customWidth="1"/>
    <col min="20" max="27" width="12.7109375" style="410" customWidth="1"/>
    <col min="28" max="28" width="3.140625" style="410" customWidth="1"/>
    <col min="29" max="36" width="12.7109375" style="410" customWidth="1"/>
    <col min="37" max="37" width="27.57421875" style="410" customWidth="1"/>
    <col min="38" max="248" width="12.7109375" style="410" customWidth="1"/>
    <col min="249" max="16384" width="10.28125" style="410" customWidth="1"/>
  </cols>
  <sheetData>
    <row r="1" spans="1:20" ht="18.75" customHeight="1">
      <c r="A1" s="409" t="s">
        <v>362</v>
      </c>
      <c r="B1" s="409"/>
      <c r="C1" s="409"/>
      <c r="D1" s="409"/>
      <c r="E1" s="409"/>
      <c r="F1" s="409"/>
      <c r="G1" s="409"/>
      <c r="H1" s="409"/>
      <c r="I1" s="409"/>
      <c r="J1" s="409"/>
      <c r="S1" s="409"/>
      <c r="T1" s="409" t="s">
        <v>467</v>
      </c>
    </row>
    <row r="2" spans="2:20" ht="18.75" customHeight="1">
      <c r="B2" s="409"/>
      <c r="C2" s="409"/>
      <c r="D2" s="409"/>
      <c r="E2" s="409"/>
      <c r="F2" s="409"/>
      <c r="G2" s="409"/>
      <c r="H2" s="409"/>
      <c r="I2" s="409"/>
      <c r="J2" s="409"/>
      <c r="S2" s="409"/>
      <c r="T2" s="409"/>
    </row>
    <row r="3" spans="1:20" ht="18.75" customHeight="1">
      <c r="A3" s="413" t="s">
        <v>363</v>
      </c>
      <c r="B3" s="409"/>
      <c r="C3" s="409"/>
      <c r="D3" s="409"/>
      <c r="E3" s="409"/>
      <c r="F3" s="409"/>
      <c r="G3" s="409"/>
      <c r="H3" s="409"/>
      <c r="I3" s="409"/>
      <c r="J3" s="409"/>
      <c r="S3" s="409"/>
      <c r="T3" s="413" t="s">
        <v>468</v>
      </c>
    </row>
    <row r="4" ht="18.75" customHeight="1" thickBot="1"/>
    <row r="5" spans="1:37" ht="18.75" customHeight="1">
      <c r="A5" s="490">
        <v>37</v>
      </c>
      <c r="B5" s="724" t="s">
        <v>364</v>
      </c>
      <c r="C5" s="725"/>
      <c r="D5" s="725"/>
      <c r="E5" s="725"/>
      <c r="F5" s="725"/>
      <c r="G5" s="725"/>
      <c r="H5" s="725"/>
      <c r="I5" s="726"/>
      <c r="J5" s="411"/>
      <c r="K5" s="724" t="s">
        <v>365</v>
      </c>
      <c r="L5" s="725"/>
      <c r="M5" s="725"/>
      <c r="N5" s="725"/>
      <c r="O5" s="725"/>
      <c r="P5" s="725"/>
      <c r="Q5" s="725"/>
      <c r="R5" s="726"/>
      <c r="S5" s="411"/>
      <c r="T5" s="715" t="s">
        <v>249</v>
      </c>
      <c r="U5" s="716"/>
      <c r="V5" s="716"/>
      <c r="W5" s="716"/>
      <c r="X5" s="716"/>
      <c r="Y5" s="716"/>
      <c r="Z5" s="716"/>
      <c r="AA5" s="717"/>
      <c r="AB5" s="425"/>
      <c r="AC5" s="718" t="s">
        <v>250</v>
      </c>
      <c r="AD5" s="719"/>
      <c r="AE5" s="719"/>
      <c r="AF5" s="719"/>
      <c r="AG5" s="719"/>
      <c r="AH5" s="719"/>
      <c r="AI5" s="719"/>
      <c r="AJ5" s="720"/>
      <c r="AK5" s="424">
        <v>38</v>
      </c>
    </row>
    <row r="6" spans="1:37" ht="18.75" customHeight="1" thickBot="1">
      <c r="A6" s="490" t="s">
        <v>239</v>
      </c>
      <c r="B6" s="727" t="s">
        <v>366</v>
      </c>
      <c r="C6" s="728"/>
      <c r="D6" s="728"/>
      <c r="E6" s="728"/>
      <c r="F6" s="728"/>
      <c r="G6" s="728"/>
      <c r="H6" s="728"/>
      <c r="I6" s="729"/>
      <c r="J6" s="411"/>
      <c r="K6" s="727" t="s">
        <v>367</v>
      </c>
      <c r="L6" s="728"/>
      <c r="M6" s="728"/>
      <c r="N6" s="728"/>
      <c r="O6" s="728"/>
      <c r="P6" s="728"/>
      <c r="Q6" s="728"/>
      <c r="R6" s="729"/>
      <c r="S6" s="411"/>
      <c r="T6" s="721" t="s">
        <v>174</v>
      </c>
      <c r="U6" s="722"/>
      <c r="V6" s="722"/>
      <c r="W6" s="722"/>
      <c r="X6" s="722"/>
      <c r="Y6" s="722"/>
      <c r="Z6" s="722"/>
      <c r="AA6" s="723"/>
      <c r="AB6" s="421"/>
      <c r="AC6" s="721" t="s">
        <v>251</v>
      </c>
      <c r="AD6" s="722"/>
      <c r="AE6" s="722"/>
      <c r="AF6" s="722"/>
      <c r="AG6" s="722"/>
      <c r="AH6" s="722"/>
      <c r="AI6" s="722"/>
      <c r="AJ6" s="723"/>
      <c r="AK6" s="424" t="s">
        <v>252</v>
      </c>
    </row>
    <row r="7" spans="1:37" ht="18.75" customHeight="1">
      <c r="A7" s="490"/>
      <c r="B7" s="713" t="s">
        <v>240</v>
      </c>
      <c r="C7" s="714"/>
      <c r="D7" s="713" t="s">
        <v>241</v>
      </c>
      <c r="E7" s="714"/>
      <c r="F7" s="713" t="s">
        <v>242</v>
      </c>
      <c r="G7" s="714"/>
      <c r="H7" s="713" t="s">
        <v>243</v>
      </c>
      <c r="I7" s="714"/>
      <c r="J7" s="412"/>
      <c r="K7" s="713" t="s">
        <v>240</v>
      </c>
      <c r="L7" s="714"/>
      <c r="M7" s="713" t="s">
        <v>241</v>
      </c>
      <c r="N7" s="714"/>
      <c r="O7" s="713" t="s">
        <v>242</v>
      </c>
      <c r="P7" s="714"/>
      <c r="Q7" s="713" t="s">
        <v>243</v>
      </c>
      <c r="R7" s="714"/>
      <c r="S7" s="412"/>
      <c r="T7" s="713" t="s">
        <v>253</v>
      </c>
      <c r="U7" s="714"/>
      <c r="V7" s="713" t="s">
        <v>254</v>
      </c>
      <c r="W7" s="714"/>
      <c r="X7" s="713" t="s">
        <v>255</v>
      </c>
      <c r="Y7" s="714"/>
      <c r="Z7" s="713" t="s">
        <v>256</v>
      </c>
      <c r="AA7" s="714"/>
      <c r="AB7" s="412"/>
      <c r="AC7" s="713" t="s">
        <v>253</v>
      </c>
      <c r="AD7" s="714"/>
      <c r="AE7" s="713" t="s">
        <v>254</v>
      </c>
      <c r="AF7" s="714"/>
      <c r="AG7" s="713" t="s">
        <v>255</v>
      </c>
      <c r="AH7" s="714"/>
      <c r="AI7" s="713" t="s">
        <v>256</v>
      </c>
      <c r="AJ7" s="714"/>
      <c r="AK7" s="423"/>
    </row>
    <row r="8" spans="1:37" ht="18.75" customHeight="1">
      <c r="A8" s="490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29"/>
      <c r="V8" s="412"/>
      <c r="W8" s="429"/>
      <c r="X8" s="412"/>
      <c r="Y8" s="429"/>
      <c r="Z8" s="412"/>
      <c r="AA8" s="429"/>
      <c r="AB8" s="412"/>
      <c r="AC8" s="412"/>
      <c r="AD8" s="429"/>
      <c r="AE8" s="412"/>
      <c r="AF8" s="429"/>
      <c r="AG8" s="412"/>
      <c r="AH8" s="429"/>
      <c r="AI8" s="412"/>
      <c r="AJ8" s="429"/>
      <c r="AK8" s="423"/>
    </row>
    <row r="9" spans="1:37" ht="18.75" customHeight="1">
      <c r="A9" s="491" t="s">
        <v>342</v>
      </c>
      <c r="B9" s="710" t="s">
        <v>368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2"/>
      <c r="T9" s="710" t="s">
        <v>257</v>
      </c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2"/>
      <c r="AK9" s="476" t="s">
        <v>335</v>
      </c>
    </row>
    <row r="10" spans="1:37" ht="18.75" customHeight="1">
      <c r="A10" s="413"/>
      <c r="B10" s="426" t="s">
        <v>369</v>
      </c>
      <c r="C10" s="492" t="s">
        <v>32</v>
      </c>
      <c r="D10" s="426" t="s">
        <v>369</v>
      </c>
      <c r="E10" s="492" t="s">
        <v>32</v>
      </c>
      <c r="F10" s="426" t="s">
        <v>369</v>
      </c>
      <c r="G10" s="492" t="s">
        <v>32</v>
      </c>
      <c r="H10" s="426" t="s">
        <v>369</v>
      </c>
      <c r="I10" s="493" t="s">
        <v>32</v>
      </c>
      <c r="J10" s="411"/>
      <c r="K10" s="426" t="s">
        <v>369</v>
      </c>
      <c r="L10" s="492" t="s">
        <v>32</v>
      </c>
      <c r="M10" s="426" t="s">
        <v>369</v>
      </c>
      <c r="N10" s="492" t="s">
        <v>32</v>
      </c>
      <c r="O10" s="426" t="s">
        <v>369</v>
      </c>
      <c r="P10" s="492" t="s">
        <v>32</v>
      </c>
      <c r="Q10" s="426" t="s">
        <v>369</v>
      </c>
      <c r="R10" s="493" t="s">
        <v>32</v>
      </c>
      <c r="S10" s="411"/>
      <c r="T10" s="426" t="s">
        <v>66</v>
      </c>
      <c r="U10" s="430" t="s">
        <v>32</v>
      </c>
      <c r="V10" s="426" t="s">
        <v>66</v>
      </c>
      <c r="W10" s="430" t="s">
        <v>32</v>
      </c>
      <c r="X10" s="426" t="s">
        <v>66</v>
      </c>
      <c r="Y10" s="430" t="s">
        <v>32</v>
      </c>
      <c r="Z10" s="426" t="s">
        <v>66</v>
      </c>
      <c r="AA10" s="432" t="s">
        <v>32</v>
      </c>
      <c r="AB10" s="411"/>
      <c r="AC10" s="426" t="s">
        <v>66</v>
      </c>
      <c r="AD10" s="430" t="s">
        <v>32</v>
      </c>
      <c r="AE10" s="426" t="s">
        <v>66</v>
      </c>
      <c r="AF10" s="430" t="s">
        <v>32</v>
      </c>
      <c r="AG10" s="426" t="s">
        <v>66</v>
      </c>
      <c r="AH10" s="430" t="s">
        <v>32</v>
      </c>
      <c r="AI10" s="426" t="s">
        <v>66</v>
      </c>
      <c r="AJ10" s="432" t="s">
        <v>32</v>
      </c>
      <c r="AK10" s="477"/>
    </row>
    <row r="11" spans="1:37" ht="24.75" customHeight="1">
      <c r="A11" s="480" t="s">
        <v>170</v>
      </c>
      <c r="B11" s="462">
        <v>0</v>
      </c>
      <c r="C11" s="463">
        <v>0</v>
      </c>
      <c r="D11" s="460">
        <v>0</v>
      </c>
      <c r="E11" s="461">
        <v>0</v>
      </c>
      <c r="F11" s="464">
        <v>0</v>
      </c>
      <c r="G11" s="465">
        <v>0</v>
      </c>
      <c r="H11" s="464">
        <v>0</v>
      </c>
      <c r="I11" s="465">
        <v>0</v>
      </c>
      <c r="J11" s="439"/>
      <c r="K11" s="462">
        <v>0</v>
      </c>
      <c r="L11" s="463">
        <v>0</v>
      </c>
      <c r="M11" s="460">
        <v>0</v>
      </c>
      <c r="N11" s="461">
        <v>0</v>
      </c>
      <c r="O11" s="464">
        <v>0</v>
      </c>
      <c r="P11" s="465">
        <v>0</v>
      </c>
      <c r="Q11" s="464">
        <v>0</v>
      </c>
      <c r="R11" s="465">
        <v>0</v>
      </c>
      <c r="S11" s="439"/>
      <c r="T11" s="462">
        <v>300</v>
      </c>
      <c r="U11" s="463">
        <v>1.5</v>
      </c>
      <c r="V11" s="462">
        <v>2250</v>
      </c>
      <c r="W11" s="463">
        <v>4.5</v>
      </c>
      <c r="X11" s="462">
        <v>6750</v>
      </c>
      <c r="Y11" s="463">
        <v>6.75</v>
      </c>
      <c r="Z11" s="462">
        <v>67500</v>
      </c>
      <c r="AA11" s="463">
        <v>13.5</v>
      </c>
      <c r="AB11" s="439"/>
      <c r="AC11" s="462">
        <v>2000</v>
      </c>
      <c r="AD11" s="463">
        <v>10</v>
      </c>
      <c r="AE11" s="462">
        <v>6000</v>
      </c>
      <c r="AF11" s="463">
        <v>12</v>
      </c>
      <c r="AG11" s="462">
        <v>14000</v>
      </c>
      <c r="AH11" s="463">
        <v>14</v>
      </c>
      <c r="AI11" s="462">
        <v>117000</v>
      </c>
      <c r="AJ11" s="463">
        <v>23.4</v>
      </c>
      <c r="AK11" s="478" t="s">
        <v>430</v>
      </c>
    </row>
    <row r="12" spans="1:37" ht="24.75" customHeight="1">
      <c r="A12" s="480" t="s">
        <v>68</v>
      </c>
      <c r="B12" s="464">
        <v>0</v>
      </c>
      <c r="C12" s="465">
        <v>0</v>
      </c>
      <c r="D12" s="439">
        <v>0</v>
      </c>
      <c r="E12" s="440">
        <v>0</v>
      </c>
      <c r="F12" s="464">
        <v>0</v>
      </c>
      <c r="G12" s="465">
        <v>0</v>
      </c>
      <c r="H12" s="464">
        <v>0</v>
      </c>
      <c r="I12" s="465">
        <v>0</v>
      </c>
      <c r="J12" s="439"/>
      <c r="K12" s="464">
        <v>0</v>
      </c>
      <c r="L12" s="465">
        <v>0</v>
      </c>
      <c r="M12" s="439">
        <v>0</v>
      </c>
      <c r="N12" s="440">
        <v>0</v>
      </c>
      <c r="O12" s="464">
        <v>0</v>
      </c>
      <c r="P12" s="465">
        <v>0</v>
      </c>
      <c r="Q12" s="464">
        <v>0</v>
      </c>
      <c r="R12" s="465">
        <v>0</v>
      </c>
      <c r="S12" s="439"/>
      <c r="T12" s="464">
        <v>480</v>
      </c>
      <c r="U12" s="465">
        <v>2.4</v>
      </c>
      <c r="V12" s="464">
        <v>2280</v>
      </c>
      <c r="W12" s="465">
        <v>4.56</v>
      </c>
      <c r="X12" s="464">
        <v>5280</v>
      </c>
      <c r="Y12" s="465">
        <v>5.28</v>
      </c>
      <c r="Z12" s="464">
        <v>41970</v>
      </c>
      <c r="AA12" s="465">
        <v>8.394</v>
      </c>
      <c r="AB12" s="439"/>
      <c r="AC12" s="464">
        <v>880</v>
      </c>
      <c r="AD12" s="465">
        <v>4.4</v>
      </c>
      <c r="AE12" s="464">
        <v>4180</v>
      </c>
      <c r="AF12" s="465">
        <v>8.36</v>
      </c>
      <c r="AG12" s="464">
        <v>9680</v>
      </c>
      <c r="AH12" s="465">
        <v>9.68</v>
      </c>
      <c r="AI12" s="464">
        <v>76945</v>
      </c>
      <c r="AJ12" s="465">
        <v>15.389</v>
      </c>
      <c r="AK12" s="478" t="s">
        <v>431</v>
      </c>
    </row>
    <row r="13" spans="1:37" ht="24.75" customHeight="1">
      <c r="A13" s="480" t="s">
        <v>71</v>
      </c>
      <c r="B13" s="464">
        <v>0</v>
      </c>
      <c r="C13" s="465">
        <v>0</v>
      </c>
      <c r="D13" s="439">
        <v>0</v>
      </c>
      <c r="E13" s="440">
        <v>0</v>
      </c>
      <c r="F13" s="464">
        <v>0</v>
      </c>
      <c r="G13" s="465">
        <v>0</v>
      </c>
      <c r="H13" s="464">
        <v>0</v>
      </c>
      <c r="I13" s="465">
        <v>0</v>
      </c>
      <c r="J13" s="439"/>
      <c r="K13" s="464">
        <v>0</v>
      </c>
      <c r="L13" s="465">
        <v>0</v>
      </c>
      <c r="M13" s="439">
        <v>0</v>
      </c>
      <c r="N13" s="440">
        <v>0</v>
      </c>
      <c r="O13" s="464">
        <v>0</v>
      </c>
      <c r="P13" s="465">
        <v>0</v>
      </c>
      <c r="Q13" s="464">
        <v>0</v>
      </c>
      <c r="R13" s="465">
        <v>0</v>
      </c>
      <c r="S13" s="439"/>
      <c r="T13" s="464">
        <v>1320</v>
      </c>
      <c r="U13" s="465">
        <v>6.6</v>
      </c>
      <c r="V13" s="464">
        <v>4200</v>
      </c>
      <c r="W13" s="465">
        <v>8.4</v>
      </c>
      <c r="X13" s="464">
        <v>9000</v>
      </c>
      <c r="Y13" s="465">
        <v>9</v>
      </c>
      <c r="Z13" s="464">
        <v>57000</v>
      </c>
      <c r="AA13" s="465">
        <v>11.4</v>
      </c>
      <c r="AB13" s="439"/>
      <c r="AC13" s="464">
        <v>1320</v>
      </c>
      <c r="AD13" s="465">
        <v>6.6</v>
      </c>
      <c r="AE13" s="464">
        <v>4200</v>
      </c>
      <c r="AF13" s="465">
        <v>8.4</v>
      </c>
      <c r="AG13" s="464">
        <v>9000</v>
      </c>
      <c r="AH13" s="465">
        <v>9</v>
      </c>
      <c r="AI13" s="464">
        <v>57000</v>
      </c>
      <c r="AJ13" s="465">
        <v>11.4</v>
      </c>
      <c r="AK13" s="478" t="s">
        <v>432</v>
      </c>
    </row>
    <row r="14" spans="1:37" ht="24.75" customHeight="1">
      <c r="A14" s="480" t="s">
        <v>343</v>
      </c>
      <c r="B14" s="464">
        <v>0</v>
      </c>
      <c r="C14" s="465">
        <v>0</v>
      </c>
      <c r="D14" s="439">
        <v>0</v>
      </c>
      <c r="E14" s="440">
        <v>0</v>
      </c>
      <c r="F14" s="464">
        <v>0</v>
      </c>
      <c r="G14" s="465">
        <v>0</v>
      </c>
      <c r="H14" s="464">
        <v>0</v>
      </c>
      <c r="I14" s="465">
        <v>0</v>
      </c>
      <c r="J14" s="439"/>
      <c r="K14" s="464">
        <v>0</v>
      </c>
      <c r="L14" s="465">
        <v>0</v>
      </c>
      <c r="M14" s="439">
        <v>0</v>
      </c>
      <c r="N14" s="440">
        <v>0</v>
      </c>
      <c r="O14" s="464">
        <v>0</v>
      </c>
      <c r="P14" s="465">
        <v>0</v>
      </c>
      <c r="Q14" s="464">
        <v>0</v>
      </c>
      <c r="R14" s="465">
        <v>0</v>
      </c>
      <c r="S14" s="439"/>
      <c r="T14" s="464">
        <v>1000</v>
      </c>
      <c r="U14" s="465">
        <v>5</v>
      </c>
      <c r="V14" s="464">
        <v>3000</v>
      </c>
      <c r="W14" s="465">
        <v>6</v>
      </c>
      <c r="X14" s="464">
        <v>7000</v>
      </c>
      <c r="Y14" s="465">
        <v>7</v>
      </c>
      <c r="Z14" s="464">
        <v>50000</v>
      </c>
      <c r="AA14" s="465">
        <v>10</v>
      </c>
      <c r="AB14" s="439"/>
      <c r="AC14" s="464">
        <v>1500</v>
      </c>
      <c r="AD14" s="465">
        <v>7.5</v>
      </c>
      <c r="AE14" s="464">
        <v>4500</v>
      </c>
      <c r="AF14" s="465">
        <v>9</v>
      </c>
      <c r="AG14" s="464">
        <v>10500</v>
      </c>
      <c r="AH14" s="465">
        <v>10.5</v>
      </c>
      <c r="AI14" s="464">
        <v>75000</v>
      </c>
      <c r="AJ14" s="465">
        <v>15</v>
      </c>
      <c r="AK14" s="478" t="s">
        <v>343</v>
      </c>
    </row>
    <row r="15" spans="1:37" ht="24.75" customHeight="1">
      <c r="A15" s="480" t="s">
        <v>77</v>
      </c>
      <c r="B15" s="466">
        <v>0</v>
      </c>
      <c r="C15" s="467">
        <v>0</v>
      </c>
      <c r="D15" s="415">
        <v>0</v>
      </c>
      <c r="E15" s="433">
        <v>0</v>
      </c>
      <c r="F15" s="466">
        <v>0</v>
      </c>
      <c r="G15" s="467">
        <v>0</v>
      </c>
      <c r="H15" s="466">
        <v>0</v>
      </c>
      <c r="I15" s="467">
        <v>0</v>
      </c>
      <c r="J15" s="415"/>
      <c r="K15" s="466">
        <v>0</v>
      </c>
      <c r="L15" s="467">
        <v>0</v>
      </c>
      <c r="M15" s="415">
        <v>0</v>
      </c>
      <c r="N15" s="433">
        <v>0</v>
      </c>
      <c r="O15" s="466">
        <v>0</v>
      </c>
      <c r="P15" s="467">
        <v>0</v>
      </c>
      <c r="Q15" s="466">
        <v>0</v>
      </c>
      <c r="R15" s="467">
        <v>0</v>
      </c>
      <c r="S15" s="415"/>
      <c r="T15" s="464">
        <v>0</v>
      </c>
      <c r="U15" s="465">
        <v>0</v>
      </c>
      <c r="V15" s="464">
        <v>0</v>
      </c>
      <c r="W15" s="465">
        <v>0</v>
      </c>
      <c r="X15" s="464">
        <v>0</v>
      </c>
      <c r="Y15" s="465">
        <v>0</v>
      </c>
      <c r="Z15" s="464">
        <v>0</v>
      </c>
      <c r="AA15" s="465">
        <v>0</v>
      </c>
      <c r="AB15" s="415"/>
      <c r="AC15" s="464">
        <v>0</v>
      </c>
      <c r="AD15" s="465">
        <v>0</v>
      </c>
      <c r="AE15" s="464">
        <v>0</v>
      </c>
      <c r="AF15" s="465">
        <v>0</v>
      </c>
      <c r="AG15" s="464">
        <v>0</v>
      </c>
      <c r="AH15" s="465">
        <v>0</v>
      </c>
      <c r="AI15" s="464">
        <v>0</v>
      </c>
      <c r="AJ15" s="465">
        <v>0</v>
      </c>
      <c r="AK15" s="478" t="s">
        <v>77</v>
      </c>
    </row>
    <row r="16" spans="1:37" ht="24.75" customHeight="1">
      <c r="A16" s="480" t="s">
        <v>344</v>
      </c>
      <c r="B16" s="464">
        <v>0</v>
      </c>
      <c r="C16" s="465">
        <v>0</v>
      </c>
      <c r="D16" s="439">
        <v>0</v>
      </c>
      <c r="E16" s="440">
        <v>0</v>
      </c>
      <c r="F16" s="464">
        <v>0</v>
      </c>
      <c r="G16" s="465">
        <v>0</v>
      </c>
      <c r="H16" s="464">
        <v>0</v>
      </c>
      <c r="I16" s="465">
        <v>0</v>
      </c>
      <c r="J16" s="439"/>
      <c r="K16" s="464">
        <v>0</v>
      </c>
      <c r="L16" s="465">
        <v>0</v>
      </c>
      <c r="M16" s="439">
        <v>0</v>
      </c>
      <c r="N16" s="440">
        <v>0</v>
      </c>
      <c r="O16" s="464">
        <v>0</v>
      </c>
      <c r="P16" s="465">
        <v>0</v>
      </c>
      <c r="Q16" s="464">
        <v>0</v>
      </c>
      <c r="R16" s="465">
        <v>0</v>
      </c>
      <c r="S16" s="439"/>
      <c r="T16" s="464">
        <v>0</v>
      </c>
      <c r="U16" s="465">
        <v>0</v>
      </c>
      <c r="V16" s="464">
        <v>0</v>
      </c>
      <c r="W16" s="465">
        <v>0</v>
      </c>
      <c r="X16" s="464">
        <v>0</v>
      </c>
      <c r="Y16" s="465">
        <v>0</v>
      </c>
      <c r="Z16" s="464">
        <v>0</v>
      </c>
      <c r="AA16" s="465">
        <v>0</v>
      </c>
      <c r="AB16" s="439"/>
      <c r="AC16" s="464">
        <v>2000</v>
      </c>
      <c r="AD16" s="465">
        <v>10</v>
      </c>
      <c r="AE16" s="464">
        <v>5000</v>
      </c>
      <c r="AF16" s="465">
        <v>10</v>
      </c>
      <c r="AG16" s="464">
        <v>10000</v>
      </c>
      <c r="AH16" s="465">
        <v>10</v>
      </c>
      <c r="AI16" s="464">
        <v>50000</v>
      </c>
      <c r="AJ16" s="465">
        <v>10</v>
      </c>
      <c r="AK16" s="478" t="s">
        <v>458</v>
      </c>
    </row>
    <row r="17" spans="1:37" ht="24.75" customHeight="1">
      <c r="A17" s="480" t="s">
        <v>345</v>
      </c>
      <c r="B17" s="464">
        <v>0</v>
      </c>
      <c r="C17" s="465">
        <v>0</v>
      </c>
      <c r="D17" s="439">
        <v>0</v>
      </c>
      <c r="E17" s="440">
        <v>0</v>
      </c>
      <c r="F17" s="464">
        <v>0</v>
      </c>
      <c r="G17" s="465">
        <v>0</v>
      </c>
      <c r="H17" s="464">
        <v>0</v>
      </c>
      <c r="I17" s="465">
        <v>0</v>
      </c>
      <c r="J17" s="439"/>
      <c r="K17" s="464">
        <v>0</v>
      </c>
      <c r="L17" s="465">
        <v>0</v>
      </c>
      <c r="M17" s="439">
        <v>0</v>
      </c>
      <c r="N17" s="440">
        <v>0</v>
      </c>
      <c r="O17" s="464">
        <v>0</v>
      </c>
      <c r="P17" s="465">
        <v>0</v>
      </c>
      <c r="Q17" s="464">
        <v>0</v>
      </c>
      <c r="R17" s="465">
        <v>0</v>
      </c>
      <c r="S17" s="439"/>
      <c r="T17" s="464">
        <v>0</v>
      </c>
      <c r="U17" s="465">
        <v>0</v>
      </c>
      <c r="V17" s="464">
        <v>1500</v>
      </c>
      <c r="W17" s="465">
        <v>3</v>
      </c>
      <c r="X17" s="464">
        <v>4000</v>
      </c>
      <c r="Y17" s="465">
        <v>4</v>
      </c>
      <c r="Z17" s="464">
        <v>24000</v>
      </c>
      <c r="AA17" s="465">
        <v>4.8</v>
      </c>
      <c r="AB17" s="439"/>
      <c r="AC17" s="464">
        <v>0</v>
      </c>
      <c r="AD17" s="465">
        <v>0</v>
      </c>
      <c r="AE17" s="464">
        <v>1500</v>
      </c>
      <c r="AF17" s="465">
        <v>3</v>
      </c>
      <c r="AG17" s="464">
        <v>4000</v>
      </c>
      <c r="AH17" s="465">
        <v>4</v>
      </c>
      <c r="AI17" s="464">
        <v>24000</v>
      </c>
      <c r="AJ17" s="465">
        <v>4.8</v>
      </c>
      <c r="AK17" s="478" t="s">
        <v>459</v>
      </c>
    </row>
    <row r="18" spans="1:37" ht="24.75" customHeight="1">
      <c r="A18" s="480" t="s">
        <v>86</v>
      </c>
      <c r="B18" s="464">
        <v>0</v>
      </c>
      <c r="C18" s="465">
        <v>0</v>
      </c>
      <c r="D18" s="439">
        <v>0</v>
      </c>
      <c r="E18" s="440">
        <v>0</v>
      </c>
      <c r="F18" s="464">
        <v>0</v>
      </c>
      <c r="G18" s="465">
        <v>0</v>
      </c>
      <c r="H18" s="464">
        <v>0</v>
      </c>
      <c r="I18" s="465">
        <v>0</v>
      </c>
      <c r="J18" s="439"/>
      <c r="K18" s="464">
        <v>0</v>
      </c>
      <c r="L18" s="465">
        <v>0</v>
      </c>
      <c r="M18" s="439">
        <v>0</v>
      </c>
      <c r="N18" s="440">
        <v>0</v>
      </c>
      <c r="O18" s="464">
        <v>0</v>
      </c>
      <c r="P18" s="465">
        <v>0</v>
      </c>
      <c r="Q18" s="464">
        <v>0</v>
      </c>
      <c r="R18" s="465">
        <v>0</v>
      </c>
      <c r="S18" s="439"/>
      <c r="T18" s="464">
        <v>460</v>
      </c>
      <c r="U18" s="465">
        <v>2.3</v>
      </c>
      <c r="V18" s="464">
        <v>1840</v>
      </c>
      <c r="W18" s="465">
        <v>3.68</v>
      </c>
      <c r="X18" s="464">
        <v>4140</v>
      </c>
      <c r="Y18" s="465">
        <v>4.14</v>
      </c>
      <c r="Z18" s="464">
        <v>45080</v>
      </c>
      <c r="AA18" s="465">
        <v>9.016</v>
      </c>
      <c r="AB18" s="439"/>
      <c r="AC18" s="464">
        <v>805</v>
      </c>
      <c r="AD18" s="465">
        <v>4.025</v>
      </c>
      <c r="AE18" s="464">
        <v>3220</v>
      </c>
      <c r="AF18" s="465">
        <v>6.44</v>
      </c>
      <c r="AG18" s="464">
        <v>7245</v>
      </c>
      <c r="AH18" s="465">
        <v>7.245</v>
      </c>
      <c r="AI18" s="464">
        <v>78890</v>
      </c>
      <c r="AJ18" s="465">
        <v>15.778</v>
      </c>
      <c r="AK18" s="478" t="s">
        <v>433</v>
      </c>
    </row>
    <row r="19" spans="1:37" ht="24.75" customHeight="1">
      <c r="A19" s="480" t="s">
        <v>244</v>
      </c>
      <c r="B19" s="464">
        <v>0</v>
      </c>
      <c r="C19" s="465">
        <v>0</v>
      </c>
      <c r="D19" s="439">
        <v>0</v>
      </c>
      <c r="E19" s="440">
        <v>0</v>
      </c>
      <c r="F19" s="464">
        <v>0</v>
      </c>
      <c r="G19" s="465">
        <v>0</v>
      </c>
      <c r="H19" s="464">
        <v>0</v>
      </c>
      <c r="I19" s="465">
        <v>0</v>
      </c>
      <c r="J19" s="439"/>
      <c r="K19" s="464">
        <v>0</v>
      </c>
      <c r="L19" s="465">
        <v>0</v>
      </c>
      <c r="M19" s="439">
        <v>0</v>
      </c>
      <c r="N19" s="440">
        <v>0</v>
      </c>
      <c r="O19" s="464">
        <v>0</v>
      </c>
      <c r="P19" s="465">
        <v>0</v>
      </c>
      <c r="Q19" s="464">
        <v>0</v>
      </c>
      <c r="R19" s="465">
        <v>0</v>
      </c>
      <c r="S19" s="439"/>
      <c r="T19" s="464">
        <v>800</v>
      </c>
      <c r="U19" s="465">
        <v>4</v>
      </c>
      <c r="V19" s="464">
        <v>2040</v>
      </c>
      <c r="W19" s="465">
        <v>4.08</v>
      </c>
      <c r="X19" s="464">
        <v>4320</v>
      </c>
      <c r="Y19" s="465">
        <v>4.32</v>
      </c>
      <c r="Z19" s="464">
        <v>28360</v>
      </c>
      <c r="AA19" s="465">
        <v>5.672</v>
      </c>
      <c r="AB19" s="439"/>
      <c r="AC19" s="464">
        <v>1200</v>
      </c>
      <c r="AD19" s="465">
        <v>6</v>
      </c>
      <c r="AE19" s="464">
        <v>3060</v>
      </c>
      <c r="AF19" s="465">
        <v>6.12</v>
      </c>
      <c r="AG19" s="464">
        <v>6480</v>
      </c>
      <c r="AH19" s="465">
        <v>6.48</v>
      </c>
      <c r="AI19" s="464">
        <v>42540</v>
      </c>
      <c r="AJ19" s="465">
        <v>8.508</v>
      </c>
      <c r="AK19" s="478" t="s">
        <v>434</v>
      </c>
    </row>
    <row r="20" spans="1:37" ht="24.75" customHeight="1">
      <c r="A20" s="480" t="s">
        <v>19</v>
      </c>
      <c r="B20" s="464">
        <v>0</v>
      </c>
      <c r="C20" s="465">
        <v>0</v>
      </c>
      <c r="D20" s="439">
        <v>0</v>
      </c>
      <c r="E20" s="440">
        <v>0</v>
      </c>
      <c r="F20" s="464">
        <v>0</v>
      </c>
      <c r="G20" s="465">
        <v>0</v>
      </c>
      <c r="H20" s="464">
        <v>0</v>
      </c>
      <c r="I20" s="465">
        <v>0</v>
      </c>
      <c r="J20" s="439"/>
      <c r="K20" s="464">
        <v>0</v>
      </c>
      <c r="L20" s="465">
        <v>0</v>
      </c>
      <c r="M20" s="439">
        <v>0</v>
      </c>
      <c r="N20" s="440">
        <v>0</v>
      </c>
      <c r="O20" s="464">
        <v>0</v>
      </c>
      <c r="P20" s="465">
        <v>0</v>
      </c>
      <c r="Q20" s="464">
        <v>0</v>
      </c>
      <c r="R20" s="465">
        <v>0</v>
      </c>
      <c r="S20" s="439"/>
      <c r="T20" s="464">
        <v>1050</v>
      </c>
      <c r="U20" s="465">
        <v>5.25</v>
      </c>
      <c r="V20" s="464">
        <v>2625</v>
      </c>
      <c r="W20" s="465">
        <v>5.25</v>
      </c>
      <c r="X20" s="464">
        <v>5250</v>
      </c>
      <c r="Y20" s="465">
        <v>5.25</v>
      </c>
      <c r="Z20" s="464">
        <v>26250</v>
      </c>
      <c r="AA20" s="465">
        <v>5.25</v>
      </c>
      <c r="AB20" s="439"/>
      <c r="AC20" s="464">
        <v>1650</v>
      </c>
      <c r="AD20" s="465">
        <v>8.25</v>
      </c>
      <c r="AE20" s="464">
        <v>4125</v>
      </c>
      <c r="AF20" s="465">
        <v>8.25</v>
      </c>
      <c r="AG20" s="464">
        <v>8250</v>
      </c>
      <c r="AH20" s="465">
        <v>8.25</v>
      </c>
      <c r="AI20" s="464">
        <v>41250</v>
      </c>
      <c r="AJ20" s="465">
        <v>8.25</v>
      </c>
      <c r="AK20" s="478" t="s">
        <v>65</v>
      </c>
    </row>
    <row r="21" spans="1:37" ht="24.75" customHeight="1">
      <c r="A21" s="480" t="s">
        <v>245</v>
      </c>
      <c r="B21" s="464">
        <v>0</v>
      </c>
      <c r="C21" s="465">
        <v>0</v>
      </c>
      <c r="D21" s="439">
        <v>0</v>
      </c>
      <c r="E21" s="440">
        <v>0</v>
      </c>
      <c r="F21" s="464">
        <v>0</v>
      </c>
      <c r="G21" s="465">
        <v>0</v>
      </c>
      <c r="H21" s="464">
        <v>0</v>
      </c>
      <c r="I21" s="465">
        <v>0</v>
      </c>
      <c r="J21" s="439"/>
      <c r="K21" s="464">
        <v>0</v>
      </c>
      <c r="L21" s="465">
        <v>0</v>
      </c>
      <c r="M21" s="439">
        <v>0</v>
      </c>
      <c r="N21" s="440">
        <v>0</v>
      </c>
      <c r="O21" s="464">
        <v>0</v>
      </c>
      <c r="P21" s="465">
        <v>0</v>
      </c>
      <c r="Q21" s="464">
        <v>0</v>
      </c>
      <c r="R21" s="465">
        <v>0</v>
      </c>
      <c r="S21" s="439"/>
      <c r="T21" s="464">
        <v>800</v>
      </c>
      <c r="U21" s="465">
        <v>4</v>
      </c>
      <c r="V21" s="464">
        <v>3308.1</v>
      </c>
      <c r="W21" s="465">
        <v>6.616200000000001</v>
      </c>
      <c r="X21" s="464">
        <v>8898.3</v>
      </c>
      <c r="Y21" s="465">
        <v>8.898299999999999</v>
      </c>
      <c r="Z21" s="464">
        <v>50000.05</v>
      </c>
      <c r="AA21" s="465">
        <v>10.000010000000001</v>
      </c>
      <c r="AB21" s="439"/>
      <c r="AC21" s="464">
        <v>1800</v>
      </c>
      <c r="AD21" s="465">
        <v>9</v>
      </c>
      <c r="AE21" s="464">
        <v>7443.2</v>
      </c>
      <c r="AF21" s="465">
        <v>14.8864</v>
      </c>
      <c r="AG21" s="464">
        <v>20021.15</v>
      </c>
      <c r="AH21" s="465">
        <v>20.021150000000002</v>
      </c>
      <c r="AI21" s="464">
        <v>112500.1</v>
      </c>
      <c r="AJ21" s="465">
        <v>22.50002</v>
      </c>
      <c r="AK21" s="478" t="s">
        <v>469</v>
      </c>
    </row>
    <row r="22" spans="1:37" ht="24.75" customHeight="1">
      <c r="A22" s="480" t="s">
        <v>346</v>
      </c>
      <c r="B22" s="464">
        <v>0</v>
      </c>
      <c r="C22" s="465">
        <v>0</v>
      </c>
      <c r="D22" s="439">
        <v>0</v>
      </c>
      <c r="E22" s="440">
        <v>0</v>
      </c>
      <c r="F22" s="464">
        <v>0</v>
      </c>
      <c r="G22" s="465">
        <v>0</v>
      </c>
      <c r="H22" s="464">
        <v>0</v>
      </c>
      <c r="I22" s="465">
        <v>0</v>
      </c>
      <c r="J22" s="439"/>
      <c r="K22" s="464">
        <v>0</v>
      </c>
      <c r="L22" s="465">
        <v>0</v>
      </c>
      <c r="M22" s="439">
        <v>0</v>
      </c>
      <c r="N22" s="440">
        <v>0</v>
      </c>
      <c r="O22" s="464">
        <v>0</v>
      </c>
      <c r="P22" s="465">
        <v>0</v>
      </c>
      <c r="Q22" s="464">
        <v>0</v>
      </c>
      <c r="R22" s="465">
        <v>0</v>
      </c>
      <c r="S22" s="439"/>
      <c r="T22" s="464">
        <v>1350</v>
      </c>
      <c r="U22" s="465">
        <v>6.75</v>
      </c>
      <c r="V22" s="464">
        <v>3600</v>
      </c>
      <c r="W22" s="465">
        <v>7.2</v>
      </c>
      <c r="X22" s="464">
        <v>7350</v>
      </c>
      <c r="Y22" s="465">
        <v>7.35</v>
      </c>
      <c r="Z22" s="464">
        <v>52290</v>
      </c>
      <c r="AA22" s="465">
        <v>10.458</v>
      </c>
      <c r="AB22" s="439"/>
      <c r="AC22" s="464">
        <v>1800</v>
      </c>
      <c r="AD22" s="465">
        <v>9</v>
      </c>
      <c r="AE22" s="464">
        <v>4800</v>
      </c>
      <c r="AF22" s="465">
        <v>9.6</v>
      </c>
      <c r="AG22" s="464">
        <v>9800</v>
      </c>
      <c r="AH22" s="465">
        <v>9.8</v>
      </c>
      <c r="AI22" s="464">
        <v>69720</v>
      </c>
      <c r="AJ22" s="465">
        <v>13.944</v>
      </c>
      <c r="AK22" s="478" t="s">
        <v>460</v>
      </c>
    </row>
    <row r="23" spans="1:37" ht="24.75" customHeight="1">
      <c r="A23" s="480" t="s">
        <v>173</v>
      </c>
      <c r="B23" s="464">
        <v>0</v>
      </c>
      <c r="C23" s="465">
        <v>0</v>
      </c>
      <c r="D23" s="439">
        <v>0</v>
      </c>
      <c r="E23" s="440">
        <v>0</v>
      </c>
      <c r="F23" s="464">
        <v>0</v>
      </c>
      <c r="G23" s="465">
        <v>0</v>
      </c>
      <c r="H23" s="464">
        <v>0</v>
      </c>
      <c r="I23" s="465">
        <v>0</v>
      </c>
      <c r="J23" s="439"/>
      <c r="K23" s="464">
        <v>0</v>
      </c>
      <c r="L23" s="465">
        <v>0</v>
      </c>
      <c r="M23" s="439">
        <v>0</v>
      </c>
      <c r="N23" s="440">
        <v>0</v>
      </c>
      <c r="O23" s="464">
        <v>0</v>
      </c>
      <c r="P23" s="465">
        <v>0</v>
      </c>
      <c r="Q23" s="464">
        <v>0</v>
      </c>
      <c r="R23" s="465">
        <v>0</v>
      </c>
      <c r="S23" s="439"/>
      <c r="T23" s="464">
        <v>1286</v>
      </c>
      <c r="U23" s="465">
        <v>6.43</v>
      </c>
      <c r="V23" s="464">
        <v>4725</v>
      </c>
      <c r="W23" s="465">
        <v>9.45</v>
      </c>
      <c r="X23" s="464">
        <v>11800</v>
      </c>
      <c r="Y23" s="465">
        <v>11.8</v>
      </c>
      <c r="Z23" s="464">
        <v>76091</v>
      </c>
      <c r="AA23" s="465">
        <v>15.2182</v>
      </c>
      <c r="AB23" s="439"/>
      <c r="AC23" s="464">
        <v>2143</v>
      </c>
      <c r="AD23" s="465">
        <v>10.715</v>
      </c>
      <c r="AE23" s="464">
        <v>7875</v>
      </c>
      <c r="AF23" s="465">
        <v>15.75</v>
      </c>
      <c r="AG23" s="464">
        <v>19667</v>
      </c>
      <c r="AH23" s="465">
        <v>19.667</v>
      </c>
      <c r="AI23" s="464">
        <v>126818</v>
      </c>
      <c r="AJ23" s="465">
        <v>25.3636</v>
      </c>
      <c r="AK23" s="478" t="s">
        <v>461</v>
      </c>
    </row>
    <row r="24" spans="1:37" ht="24.75" customHeight="1">
      <c r="A24" s="480" t="s">
        <v>78</v>
      </c>
      <c r="B24" s="464">
        <v>0</v>
      </c>
      <c r="C24" s="465">
        <v>0</v>
      </c>
      <c r="D24" s="439">
        <v>0</v>
      </c>
      <c r="E24" s="440">
        <v>0</v>
      </c>
      <c r="F24" s="464">
        <v>0</v>
      </c>
      <c r="G24" s="465">
        <v>0</v>
      </c>
      <c r="H24" s="464">
        <v>0</v>
      </c>
      <c r="I24" s="465">
        <v>0</v>
      </c>
      <c r="J24" s="439"/>
      <c r="K24" s="464">
        <v>0</v>
      </c>
      <c r="L24" s="465">
        <v>0</v>
      </c>
      <c r="M24" s="439">
        <v>0</v>
      </c>
      <c r="N24" s="440">
        <v>0</v>
      </c>
      <c r="O24" s="464">
        <v>0</v>
      </c>
      <c r="P24" s="465">
        <v>0</v>
      </c>
      <c r="Q24" s="464">
        <v>0</v>
      </c>
      <c r="R24" s="465">
        <v>0</v>
      </c>
      <c r="S24" s="439"/>
      <c r="T24" s="464">
        <v>400</v>
      </c>
      <c r="U24" s="465">
        <v>2</v>
      </c>
      <c r="V24" s="464">
        <v>2600</v>
      </c>
      <c r="W24" s="465">
        <v>5.2</v>
      </c>
      <c r="X24" s="464">
        <v>7800</v>
      </c>
      <c r="Y24" s="465">
        <v>7.8</v>
      </c>
      <c r="Z24" s="464">
        <v>70600</v>
      </c>
      <c r="AA24" s="465">
        <v>14.12</v>
      </c>
      <c r="AB24" s="439"/>
      <c r="AC24" s="464">
        <v>600</v>
      </c>
      <c r="AD24" s="465">
        <v>3</v>
      </c>
      <c r="AE24" s="464">
        <v>3900</v>
      </c>
      <c r="AF24" s="465">
        <v>7.8</v>
      </c>
      <c r="AG24" s="464">
        <v>11700</v>
      </c>
      <c r="AH24" s="465">
        <v>11.7</v>
      </c>
      <c r="AI24" s="464">
        <v>105900</v>
      </c>
      <c r="AJ24" s="465">
        <v>21.18</v>
      </c>
      <c r="AK24" s="478" t="s">
        <v>437</v>
      </c>
    </row>
    <row r="25" spans="1:37" ht="24.75" customHeight="1">
      <c r="A25" s="480" t="s">
        <v>347</v>
      </c>
      <c r="B25" s="464">
        <v>0</v>
      </c>
      <c r="C25" s="465">
        <v>0</v>
      </c>
      <c r="D25" s="439">
        <v>0</v>
      </c>
      <c r="E25" s="440">
        <v>0</v>
      </c>
      <c r="F25" s="464">
        <v>0</v>
      </c>
      <c r="G25" s="465">
        <v>0</v>
      </c>
      <c r="H25" s="464">
        <v>0</v>
      </c>
      <c r="I25" s="465">
        <v>0</v>
      </c>
      <c r="J25" s="439"/>
      <c r="K25" s="464">
        <v>0</v>
      </c>
      <c r="L25" s="465">
        <v>0</v>
      </c>
      <c r="M25" s="439">
        <v>0</v>
      </c>
      <c r="N25" s="440">
        <v>0</v>
      </c>
      <c r="O25" s="464">
        <v>0</v>
      </c>
      <c r="P25" s="465">
        <v>0</v>
      </c>
      <c r="Q25" s="464">
        <v>0</v>
      </c>
      <c r="R25" s="465">
        <v>0</v>
      </c>
      <c r="S25" s="439"/>
      <c r="T25" s="464">
        <v>3300</v>
      </c>
      <c r="U25" s="465">
        <v>16.5</v>
      </c>
      <c r="V25" s="464">
        <v>9900</v>
      </c>
      <c r="W25" s="465">
        <v>19.8</v>
      </c>
      <c r="X25" s="464">
        <v>20900</v>
      </c>
      <c r="Y25" s="465">
        <v>20.9</v>
      </c>
      <c r="Z25" s="464">
        <v>108900</v>
      </c>
      <c r="AA25" s="465">
        <v>21.78</v>
      </c>
      <c r="AB25" s="439"/>
      <c r="AC25" s="464">
        <v>4800</v>
      </c>
      <c r="AD25" s="465">
        <v>24</v>
      </c>
      <c r="AE25" s="464">
        <v>14400</v>
      </c>
      <c r="AF25" s="465">
        <v>28.8</v>
      </c>
      <c r="AG25" s="464">
        <v>30400</v>
      </c>
      <c r="AH25" s="465">
        <v>30.4</v>
      </c>
      <c r="AI25" s="464">
        <v>158400</v>
      </c>
      <c r="AJ25" s="465">
        <v>31.68</v>
      </c>
      <c r="AK25" s="478" t="s">
        <v>462</v>
      </c>
    </row>
    <row r="26" spans="1:37" ht="24.75" customHeight="1">
      <c r="A26" s="480" t="s">
        <v>327</v>
      </c>
      <c r="B26" s="464">
        <v>0</v>
      </c>
      <c r="C26" s="465">
        <v>0</v>
      </c>
      <c r="D26" s="439">
        <v>0</v>
      </c>
      <c r="E26" s="440">
        <v>0</v>
      </c>
      <c r="F26" s="464">
        <v>750</v>
      </c>
      <c r="G26" s="465">
        <v>0.75</v>
      </c>
      <c r="H26" s="464">
        <v>6750</v>
      </c>
      <c r="I26" s="465">
        <v>1.35</v>
      </c>
      <c r="J26" s="439"/>
      <c r="K26" s="464">
        <v>0</v>
      </c>
      <c r="L26" s="465">
        <v>0</v>
      </c>
      <c r="M26" s="439">
        <v>0</v>
      </c>
      <c r="N26" s="440">
        <v>0</v>
      </c>
      <c r="O26" s="464">
        <v>0</v>
      </c>
      <c r="P26" s="465">
        <v>0</v>
      </c>
      <c r="Q26" s="464">
        <v>0</v>
      </c>
      <c r="R26" s="465">
        <v>0</v>
      </c>
      <c r="S26" s="439"/>
      <c r="T26" s="464">
        <v>900</v>
      </c>
      <c r="U26" s="465">
        <v>4.5</v>
      </c>
      <c r="V26" s="464">
        <v>2700</v>
      </c>
      <c r="W26" s="465">
        <v>5.4</v>
      </c>
      <c r="X26" s="464">
        <v>5700</v>
      </c>
      <c r="Y26" s="465">
        <v>5.7</v>
      </c>
      <c r="Z26" s="464">
        <v>29700</v>
      </c>
      <c r="AA26" s="465">
        <v>5.94</v>
      </c>
      <c r="AB26" s="439"/>
      <c r="AC26" s="464">
        <v>1350</v>
      </c>
      <c r="AD26" s="465">
        <v>6.75</v>
      </c>
      <c r="AE26" s="464">
        <v>4050</v>
      </c>
      <c r="AF26" s="465">
        <v>8.1</v>
      </c>
      <c r="AG26" s="464">
        <v>8550</v>
      </c>
      <c r="AH26" s="465">
        <v>8.55</v>
      </c>
      <c r="AI26" s="464">
        <v>44550</v>
      </c>
      <c r="AJ26" s="465">
        <v>8.91</v>
      </c>
      <c r="AK26" s="478" t="s">
        <v>463</v>
      </c>
    </row>
    <row r="27" spans="1:37" ht="24.75" customHeight="1">
      <c r="A27" s="480" t="s">
        <v>87</v>
      </c>
      <c r="B27" s="464">
        <v>0</v>
      </c>
      <c r="C27" s="465">
        <v>0</v>
      </c>
      <c r="D27" s="439">
        <v>0</v>
      </c>
      <c r="E27" s="440">
        <v>0</v>
      </c>
      <c r="F27" s="464">
        <v>0</v>
      </c>
      <c r="G27" s="465">
        <v>0</v>
      </c>
      <c r="H27" s="464">
        <v>0</v>
      </c>
      <c r="I27" s="465">
        <v>0</v>
      </c>
      <c r="J27" s="439"/>
      <c r="K27" s="464">
        <v>0</v>
      </c>
      <c r="L27" s="465">
        <v>0</v>
      </c>
      <c r="M27" s="439">
        <v>0</v>
      </c>
      <c r="N27" s="440">
        <v>0</v>
      </c>
      <c r="O27" s="464">
        <v>0</v>
      </c>
      <c r="P27" s="465">
        <v>0</v>
      </c>
      <c r="Q27" s="464">
        <v>0</v>
      </c>
      <c r="R27" s="465">
        <v>0</v>
      </c>
      <c r="S27" s="439"/>
      <c r="T27" s="464">
        <v>2000</v>
      </c>
      <c r="U27" s="465">
        <v>10</v>
      </c>
      <c r="V27" s="464">
        <v>8000</v>
      </c>
      <c r="W27" s="465">
        <v>16</v>
      </c>
      <c r="X27" s="464">
        <v>18000</v>
      </c>
      <c r="Y27" s="465">
        <v>18</v>
      </c>
      <c r="Z27" s="464">
        <v>98000</v>
      </c>
      <c r="AA27" s="465">
        <v>19.6</v>
      </c>
      <c r="AB27" s="439"/>
      <c r="AC27" s="464">
        <v>3000</v>
      </c>
      <c r="AD27" s="465">
        <v>15</v>
      </c>
      <c r="AE27" s="464">
        <v>12000</v>
      </c>
      <c r="AF27" s="465">
        <v>24</v>
      </c>
      <c r="AG27" s="464">
        <v>27000</v>
      </c>
      <c r="AH27" s="465">
        <v>27</v>
      </c>
      <c r="AI27" s="464">
        <v>147000</v>
      </c>
      <c r="AJ27" s="465">
        <v>29.4</v>
      </c>
      <c r="AK27" s="478" t="s">
        <v>439</v>
      </c>
    </row>
    <row r="28" spans="1:37" ht="24.75" customHeight="1">
      <c r="A28" s="480" t="s">
        <v>246</v>
      </c>
      <c r="B28" s="466">
        <v>0</v>
      </c>
      <c r="C28" s="467">
        <v>0</v>
      </c>
      <c r="D28" s="415">
        <v>0</v>
      </c>
      <c r="E28" s="433">
        <v>0</v>
      </c>
      <c r="F28" s="466">
        <v>0</v>
      </c>
      <c r="G28" s="467">
        <v>0</v>
      </c>
      <c r="H28" s="466">
        <v>0</v>
      </c>
      <c r="I28" s="467">
        <v>0</v>
      </c>
      <c r="J28" s="415"/>
      <c r="K28" s="466">
        <v>0</v>
      </c>
      <c r="L28" s="467">
        <v>0</v>
      </c>
      <c r="M28" s="415">
        <v>0</v>
      </c>
      <c r="N28" s="433">
        <v>0</v>
      </c>
      <c r="O28" s="466">
        <v>0</v>
      </c>
      <c r="P28" s="467">
        <v>0</v>
      </c>
      <c r="Q28" s="466">
        <v>0</v>
      </c>
      <c r="R28" s="467">
        <v>0</v>
      </c>
      <c r="S28" s="415"/>
      <c r="T28" s="464">
        <v>0</v>
      </c>
      <c r="U28" s="465">
        <v>0</v>
      </c>
      <c r="V28" s="464">
        <v>0</v>
      </c>
      <c r="W28" s="465">
        <v>0</v>
      </c>
      <c r="X28" s="464">
        <v>0</v>
      </c>
      <c r="Y28" s="465">
        <v>0</v>
      </c>
      <c r="Z28" s="464">
        <v>0</v>
      </c>
      <c r="AA28" s="465">
        <v>0</v>
      </c>
      <c r="AB28" s="415"/>
      <c r="AC28" s="464">
        <v>0</v>
      </c>
      <c r="AD28" s="465">
        <v>0</v>
      </c>
      <c r="AE28" s="464">
        <v>0</v>
      </c>
      <c r="AF28" s="465">
        <v>0</v>
      </c>
      <c r="AG28" s="464">
        <v>0</v>
      </c>
      <c r="AH28" s="465">
        <v>0</v>
      </c>
      <c r="AI28" s="464">
        <v>0</v>
      </c>
      <c r="AJ28" s="465">
        <v>0</v>
      </c>
      <c r="AK28" s="478" t="s">
        <v>470</v>
      </c>
    </row>
    <row r="29" spans="1:37" ht="24.75" customHeight="1">
      <c r="A29" s="480" t="s">
        <v>329</v>
      </c>
      <c r="B29" s="464">
        <v>0</v>
      </c>
      <c r="C29" s="465">
        <v>0</v>
      </c>
      <c r="D29" s="439">
        <v>0</v>
      </c>
      <c r="E29" s="440">
        <v>0</v>
      </c>
      <c r="F29" s="464">
        <v>0</v>
      </c>
      <c r="G29" s="465">
        <v>0</v>
      </c>
      <c r="H29" s="464">
        <v>0</v>
      </c>
      <c r="I29" s="465">
        <v>0</v>
      </c>
      <c r="J29" s="439"/>
      <c r="K29" s="464">
        <v>0</v>
      </c>
      <c r="L29" s="465">
        <v>0</v>
      </c>
      <c r="M29" s="439">
        <v>0</v>
      </c>
      <c r="N29" s="440">
        <v>0</v>
      </c>
      <c r="O29" s="464">
        <v>0</v>
      </c>
      <c r="P29" s="465">
        <v>0</v>
      </c>
      <c r="Q29" s="464">
        <v>0</v>
      </c>
      <c r="R29" s="465">
        <v>0</v>
      </c>
      <c r="S29" s="439"/>
      <c r="T29" s="464">
        <v>1200</v>
      </c>
      <c r="U29" s="465">
        <v>6</v>
      </c>
      <c r="V29" s="464">
        <v>3000</v>
      </c>
      <c r="W29" s="465">
        <v>6</v>
      </c>
      <c r="X29" s="464">
        <v>6000</v>
      </c>
      <c r="Y29" s="465">
        <v>6</v>
      </c>
      <c r="Z29" s="464">
        <v>73800</v>
      </c>
      <c r="AA29" s="465">
        <v>14.76</v>
      </c>
      <c r="AB29" s="439"/>
      <c r="AC29" s="464">
        <v>2400</v>
      </c>
      <c r="AD29" s="465">
        <v>12</v>
      </c>
      <c r="AE29" s="464">
        <v>6000</v>
      </c>
      <c r="AF29" s="465">
        <v>12</v>
      </c>
      <c r="AG29" s="464">
        <v>12000</v>
      </c>
      <c r="AH29" s="465">
        <v>12</v>
      </c>
      <c r="AI29" s="464">
        <v>109200</v>
      </c>
      <c r="AJ29" s="465">
        <v>21.84</v>
      </c>
      <c r="AK29" s="478" t="s">
        <v>465</v>
      </c>
    </row>
    <row r="30" spans="1:37" ht="24.75" customHeight="1">
      <c r="A30" s="480" t="s">
        <v>330</v>
      </c>
      <c r="B30" s="464">
        <v>0</v>
      </c>
      <c r="C30" s="465">
        <v>0</v>
      </c>
      <c r="D30" s="439">
        <v>0</v>
      </c>
      <c r="E30" s="440">
        <v>0</v>
      </c>
      <c r="F30" s="464">
        <v>0</v>
      </c>
      <c r="G30" s="465">
        <v>0</v>
      </c>
      <c r="H30" s="464">
        <v>0</v>
      </c>
      <c r="I30" s="465">
        <v>0</v>
      </c>
      <c r="J30" s="439"/>
      <c r="K30" s="464">
        <v>0</v>
      </c>
      <c r="L30" s="465">
        <v>0</v>
      </c>
      <c r="M30" s="439">
        <v>0</v>
      </c>
      <c r="N30" s="440">
        <v>0</v>
      </c>
      <c r="O30" s="464">
        <v>0</v>
      </c>
      <c r="P30" s="465">
        <v>0</v>
      </c>
      <c r="Q30" s="464">
        <v>0</v>
      </c>
      <c r="R30" s="465">
        <v>0</v>
      </c>
      <c r="S30" s="439"/>
      <c r="T30" s="464">
        <v>880</v>
      </c>
      <c r="U30" s="465">
        <v>4.4</v>
      </c>
      <c r="V30" s="464">
        <v>2500</v>
      </c>
      <c r="W30" s="465">
        <v>5</v>
      </c>
      <c r="X30" s="464">
        <v>6000</v>
      </c>
      <c r="Y30" s="465">
        <v>6</v>
      </c>
      <c r="Z30" s="464">
        <v>70000</v>
      </c>
      <c r="AA30" s="465">
        <v>14</v>
      </c>
      <c r="AB30" s="439"/>
      <c r="AC30" s="464">
        <v>1320</v>
      </c>
      <c r="AD30" s="465">
        <v>6.6</v>
      </c>
      <c r="AE30" s="464">
        <v>3750</v>
      </c>
      <c r="AF30" s="465">
        <v>7.5</v>
      </c>
      <c r="AG30" s="464">
        <v>9000</v>
      </c>
      <c r="AH30" s="465">
        <v>9</v>
      </c>
      <c r="AI30" s="464">
        <v>105000</v>
      </c>
      <c r="AJ30" s="465">
        <v>21</v>
      </c>
      <c r="AK30" s="478" t="s">
        <v>466</v>
      </c>
    </row>
    <row r="31" spans="1:37" ht="24.75" customHeight="1">
      <c r="A31" s="480" t="s">
        <v>331</v>
      </c>
      <c r="B31" s="464">
        <v>0</v>
      </c>
      <c r="C31" s="465">
        <v>0</v>
      </c>
      <c r="D31" s="439">
        <v>0</v>
      </c>
      <c r="E31" s="440">
        <v>0</v>
      </c>
      <c r="F31" s="464">
        <v>0</v>
      </c>
      <c r="G31" s="465">
        <v>0</v>
      </c>
      <c r="H31" s="464">
        <v>0</v>
      </c>
      <c r="I31" s="465">
        <v>0</v>
      </c>
      <c r="J31" s="439"/>
      <c r="K31" s="464">
        <v>0</v>
      </c>
      <c r="L31" s="465">
        <v>0</v>
      </c>
      <c r="M31" s="439">
        <v>0</v>
      </c>
      <c r="N31" s="440">
        <v>0</v>
      </c>
      <c r="O31" s="464">
        <v>0</v>
      </c>
      <c r="P31" s="465">
        <v>0</v>
      </c>
      <c r="Q31" s="464">
        <v>0</v>
      </c>
      <c r="R31" s="465">
        <v>0</v>
      </c>
      <c r="S31" s="439"/>
      <c r="T31" s="464">
        <v>1275</v>
      </c>
      <c r="U31" s="465">
        <v>6.375</v>
      </c>
      <c r="V31" s="464">
        <v>3485</v>
      </c>
      <c r="W31" s="465">
        <v>6.97</v>
      </c>
      <c r="X31" s="464">
        <v>7947</v>
      </c>
      <c r="Y31" s="465">
        <v>7.947</v>
      </c>
      <c r="Z31" s="464">
        <v>59917</v>
      </c>
      <c r="AA31" s="465">
        <v>11.9834</v>
      </c>
      <c r="AB31" s="439"/>
      <c r="AC31" s="464">
        <v>1657</v>
      </c>
      <c r="AD31" s="465">
        <v>8.285</v>
      </c>
      <c r="AE31" s="464">
        <v>4530</v>
      </c>
      <c r="AF31" s="465">
        <v>9.06</v>
      </c>
      <c r="AG31" s="464">
        <v>10331</v>
      </c>
      <c r="AH31" s="465">
        <v>10.331</v>
      </c>
      <c r="AI31" s="464">
        <v>77892</v>
      </c>
      <c r="AJ31" s="465">
        <v>15.5784</v>
      </c>
      <c r="AK31" s="478" t="s">
        <v>331</v>
      </c>
    </row>
    <row r="32" spans="1:37" ht="24.75" customHeight="1">
      <c r="A32" s="480" t="s">
        <v>332</v>
      </c>
      <c r="B32" s="464">
        <v>0</v>
      </c>
      <c r="C32" s="465">
        <v>0</v>
      </c>
      <c r="D32" s="439">
        <v>0</v>
      </c>
      <c r="E32" s="440">
        <v>0</v>
      </c>
      <c r="F32" s="464">
        <v>0</v>
      </c>
      <c r="G32" s="465">
        <v>0</v>
      </c>
      <c r="H32" s="464">
        <v>14295</v>
      </c>
      <c r="I32" s="465">
        <v>2.859</v>
      </c>
      <c r="J32" s="439"/>
      <c r="K32" s="464">
        <v>0</v>
      </c>
      <c r="L32" s="465">
        <v>0</v>
      </c>
      <c r="M32" s="439">
        <v>0</v>
      </c>
      <c r="N32" s="440">
        <v>0</v>
      </c>
      <c r="O32" s="464">
        <v>0</v>
      </c>
      <c r="P32" s="465">
        <v>0</v>
      </c>
      <c r="Q32" s="464">
        <v>0</v>
      </c>
      <c r="R32" s="465">
        <v>0</v>
      </c>
      <c r="S32" s="439"/>
      <c r="T32" s="464">
        <v>1188</v>
      </c>
      <c r="U32" s="465">
        <v>5.94</v>
      </c>
      <c r="V32" s="464">
        <v>3498</v>
      </c>
      <c r="W32" s="465">
        <v>6.996</v>
      </c>
      <c r="X32" s="464">
        <v>8118</v>
      </c>
      <c r="Y32" s="465">
        <v>8.118</v>
      </c>
      <c r="Z32" s="464">
        <v>62500</v>
      </c>
      <c r="AA32" s="465">
        <v>12.5</v>
      </c>
      <c r="AB32" s="439"/>
      <c r="AC32" s="464">
        <v>1782</v>
      </c>
      <c r="AD32" s="465">
        <v>8.91</v>
      </c>
      <c r="AE32" s="464">
        <v>5247</v>
      </c>
      <c r="AF32" s="465">
        <v>10.494</v>
      </c>
      <c r="AG32" s="464">
        <v>12177</v>
      </c>
      <c r="AH32" s="465">
        <v>12.177</v>
      </c>
      <c r="AI32" s="464">
        <v>82500</v>
      </c>
      <c r="AJ32" s="465">
        <v>16.5</v>
      </c>
      <c r="AK32" s="478" t="s">
        <v>322</v>
      </c>
    </row>
    <row r="33" spans="1:37" ht="24.75" customHeight="1">
      <c r="A33" s="480" t="s">
        <v>333</v>
      </c>
      <c r="B33" s="464">
        <v>0</v>
      </c>
      <c r="C33" s="465">
        <v>0</v>
      </c>
      <c r="D33" s="439">
        <v>0</v>
      </c>
      <c r="E33" s="440">
        <v>0</v>
      </c>
      <c r="F33" s="464">
        <v>0</v>
      </c>
      <c r="G33" s="465">
        <v>0</v>
      </c>
      <c r="H33" s="464">
        <v>0</v>
      </c>
      <c r="I33" s="465">
        <v>0</v>
      </c>
      <c r="J33" s="439"/>
      <c r="K33" s="464">
        <v>0</v>
      </c>
      <c r="L33" s="465">
        <v>0</v>
      </c>
      <c r="M33" s="439">
        <v>0</v>
      </c>
      <c r="N33" s="440">
        <v>0</v>
      </c>
      <c r="O33" s="464">
        <v>0</v>
      </c>
      <c r="P33" s="465">
        <v>0</v>
      </c>
      <c r="Q33" s="464">
        <v>0</v>
      </c>
      <c r="R33" s="465">
        <v>0</v>
      </c>
      <c r="S33" s="439"/>
      <c r="T33" s="464">
        <v>2000</v>
      </c>
      <c r="U33" s="465">
        <v>10</v>
      </c>
      <c r="V33" s="464">
        <v>5000</v>
      </c>
      <c r="W33" s="465">
        <v>10</v>
      </c>
      <c r="X33" s="464">
        <v>10000</v>
      </c>
      <c r="Y33" s="465">
        <v>10</v>
      </c>
      <c r="Z33" s="464">
        <v>50000</v>
      </c>
      <c r="AA33" s="465">
        <v>10</v>
      </c>
      <c r="AB33" s="439"/>
      <c r="AC33" s="464">
        <v>2000</v>
      </c>
      <c r="AD33" s="465">
        <v>10</v>
      </c>
      <c r="AE33" s="464">
        <v>5000</v>
      </c>
      <c r="AF33" s="465">
        <v>10</v>
      </c>
      <c r="AG33" s="464">
        <v>10000</v>
      </c>
      <c r="AH33" s="465">
        <v>10</v>
      </c>
      <c r="AI33" s="464">
        <v>50000</v>
      </c>
      <c r="AJ33" s="465">
        <v>10</v>
      </c>
      <c r="AK33" s="478" t="s">
        <v>323</v>
      </c>
    </row>
    <row r="34" spans="1:37" ht="24.75" customHeight="1">
      <c r="A34" s="480" t="s">
        <v>200</v>
      </c>
      <c r="B34" s="464">
        <v>0</v>
      </c>
      <c r="C34" s="465">
        <v>0</v>
      </c>
      <c r="D34" s="439">
        <v>0</v>
      </c>
      <c r="E34" s="440">
        <v>0</v>
      </c>
      <c r="F34" s="464">
        <v>1500</v>
      </c>
      <c r="G34" s="465">
        <v>1.5</v>
      </c>
      <c r="H34" s="464">
        <v>13500</v>
      </c>
      <c r="I34" s="465">
        <v>2.7</v>
      </c>
      <c r="J34" s="439"/>
      <c r="K34" s="464">
        <v>0</v>
      </c>
      <c r="L34" s="465">
        <v>0</v>
      </c>
      <c r="M34" s="439">
        <v>0</v>
      </c>
      <c r="N34" s="440">
        <v>0</v>
      </c>
      <c r="O34" s="464">
        <v>0</v>
      </c>
      <c r="P34" s="465">
        <v>0</v>
      </c>
      <c r="Q34" s="464">
        <v>0</v>
      </c>
      <c r="R34" s="465">
        <v>0</v>
      </c>
      <c r="S34" s="439"/>
      <c r="T34" s="464">
        <v>3000</v>
      </c>
      <c r="U34" s="465">
        <v>15</v>
      </c>
      <c r="V34" s="464">
        <v>7500</v>
      </c>
      <c r="W34" s="465">
        <v>15</v>
      </c>
      <c r="X34" s="464">
        <v>15000</v>
      </c>
      <c r="Y34" s="465">
        <v>15</v>
      </c>
      <c r="Z34" s="464">
        <v>75000</v>
      </c>
      <c r="AA34" s="465">
        <v>15</v>
      </c>
      <c r="AB34" s="439"/>
      <c r="AC34" s="464">
        <v>3600</v>
      </c>
      <c r="AD34" s="465">
        <v>18</v>
      </c>
      <c r="AE34" s="464">
        <v>9000</v>
      </c>
      <c r="AF34" s="465">
        <v>18</v>
      </c>
      <c r="AG34" s="464">
        <v>18000</v>
      </c>
      <c r="AH34" s="465">
        <v>18</v>
      </c>
      <c r="AI34" s="464">
        <v>90000</v>
      </c>
      <c r="AJ34" s="465">
        <v>18</v>
      </c>
      <c r="AK34" s="478" t="s">
        <v>217</v>
      </c>
    </row>
    <row r="35" spans="1:37" ht="24.75" customHeight="1">
      <c r="A35" s="480" t="s">
        <v>22</v>
      </c>
      <c r="B35" s="464">
        <v>0</v>
      </c>
      <c r="C35" s="465">
        <v>0</v>
      </c>
      <c r="D35" s="439">
        <v>0</v>
      </c>
      <c r="E35" s="440">
        <v>0</v>
      </c>
      <c r="F35" s="464">
        <v>0</v>
      </c>
      <c r="G35" s="465">
        <v>0</v>
      </c>
      <c r="H35" s="464">
        <v>0</v>
      </c>
      <c r="I35" s="465">
        <v>0</v>
      </c>
      <c r="J35" s="439"/>
      <c r="K35" s="464">
        <v>0</v>
      </c>
      <c r="L35" s="465">
        <v>0</v>
      </c>
      <c r="M35" s="439">
        <v>0</v>
      </c>
      <c r="N35" s="440">
        <v>0</v>
      </c>
      <c r="O35" s="464">
        <v>0</v>
      </c>
      <c r="P35" s="465">
        <v>0</v>
      </c>
      <c r="Q35" s="464">
        <v>0</v>
      </c>
      <c r="R35" s="465">
        <v>0</v>
      </c>
      <c r="S35" s="439"/>
      <c r="T35" s="464">
        <v>3339</v>
      </c>
      <c r="U35" s="465">
        <v>16.695</v>
      </c>
      <c r="V35" s="464">
        <v>8694</v>
      </c>
      <c r="W35" s="465">
        <v>17.388</v>
      </c>
      <c r="X35" s="464">
        <v>17619</v>
      </c>
      <c r="Y35" s="465">
        <v>17.619</v>
      </c>
      <c r="Z35" s="464">
        <v>107919</v>
      </c>
      <c r="AA35" s="465">
        <v>21.5838</v>
      </c>
      <c r="AB35" s="439"/>
      <c r="AC35" s="464">
        <v>4158</v>
      </c>
      <c r="AD35" s="465">
        <v>20.79</v>
      </c>
      <c r="AE35" s="464">
        <v>10773</v>
      </c>
      <c r="AF35" s="465">
        <v>21.546</v>
      </c>
      <c r="AG35" s="464">
        <v>21798</v>
      </c>
      <c r="AH35" s="465">
        <v>21.798</v>
      </c>
      <c r="AI35" s="464">
        <v>128898</v>
      </c>
      <c r="AJ35" s="465">
        <v>25.7796</v>
      </c>
      <c r="AK35" s="478" t="s">
        <v>85</v>
      </c>
    </row>
    <row r="36" spans="1:37" ht="24.75" customHeight="1">
      <c r="A36" s="480" t="s">
        <v>334</v>
      </c>
      <c r="B36" s="468">
        <v>0</v>
      </c>
      <c r="C36" s="469">
        <v>0</v>
      </c>
      <c r="D36" s="468">
        <v>0</v>
      </c>
      <c r="E36" s="469">
        <v>0</v>
      </c>
      <c r="F36" s="468">
        <v>0</v>
      </c>
      <c r="G36" s="469">
        <v>0</v>
      </c>
      <c r="H36" s="468">
        <v>0</v>
      </c>
      <c r="I36" s="469">
        <v>0</v>
      </c>
      <c r="J36" s="439"/>
      <c r="K36" s="468">
        <v>0</v>
      </c>
      <c r="L36" s="469">
        <v>0</v>
      </c>
      <c r="M36" s="468">
        <v>0</v>
      </c>
      <c r="N36" s="469">
        <v>0</v>
      </c>
      <c r="O36" s="468">
        <v>0</v>
      </c>
      <c r="P36" s="469">
        <v>0</v>
      </c>
      <c r="Q36" s="468">
        <v>0</v>
      </c>
      <c r="R36" s="469">
        <v>0</v>
      </c>
      <c r="S36" s="439"/>
      <c r="T36" s="468">
        <v>1400</v>
      </c>
      <c r="U36" s="469">
        <v>7</v>
      </c>
      <c r="V36" s="468">
        <v>5600</v>
      </c>
      <c r="W36" s="469">
        <v>11.2</v>
      </c>
      <c r="X36" s="468">
        <v>12600</v>
      </c>
      <c r="Y36" s="469">
        <v>12.6</v>
      </c>
      <c r="Z36" s="468">
        <v>68600</v>
      </c>
      <c r="AA36" s="469">
        <v>13.72</v>
      </c>
      <c r="AB36" s="439"/>
      <c r="AC36" s="468">
        <v>2100</v>
      </c>
      <c r="AD36" s="469">
        <v>10.5</v>
      </c>
      <c r="AE36" s="468">
        <v>8400</v>
      </c>
      <c r="AF36" s="469">
        <v>16.8</v>
      </c>
      <c r="AG36" s="468">
        <v>18900</v>
      </c>
      <c r="AH36" s="469">
        <v>18.9</v>
      </c>
      <c r="AI36" s="468">
        <v>102900</v>
      </c>
      <c r="AJ36" s="469">
        <v>20.58</v>
      </c>
      <c r="AK36" s="478" t="s">
        <v>334</v>
      </c>
    </row>
    <row r="37" spans="1:37" ht="24.75" customHeight="1">
      <c r="A37" s="480"/>
      <c r="B37" s="439"/>
      <c r="C37" s="440"/>
      <c r="D37" s="439"/>
      <c r="E37" s="440"/>
      <c r="F37" s="439"/>
      <c r="G37" s="440"/>
      <c r="H37" s="439"/>
      <c r="I37" s="440"/>
      <c r="J37" s="439"/>
      <c r="K37" s="439"/>
      <c r="L37" s="440"/>
      <c r="M37" s="439"/>
      <c r="N37" s="440"/>
      <c r="O37" s="439"/>
      <c r="P37" s="440"/>
      <c r="Q37" s="439"/>
      <c r="R37" s="440"/>
      <c r="S37" s="439"/>
      <c r="T37" s="440"/>
      <c r="U37" s="440"/>
      <c r="V37" s="440"/>
      <c r="W37" s="440"/>
      <c r="X37" s="440"/>
      <c r="Y37" s="440"/>
      <c r="Z37" s="440"/>
      <c r="AA37" s="440"/>
      <c r="AK37" s="478"/>
    </row>
    <row r="38" spans="1:37" ht="24.75" customHeight="1">
      <c r="A38" s="481" t="s">
        <v>370</v>
      </c>
      <c r="B38" s="441"/>
      <c r="C38" s="440"/>
      <c r="D38" s="439"/>
      <c r="E38" s="440"/>
      <c r="F38" s="439"/>
      <c r="G38" s="440"/>
      <c r="H38" s="439"/>
      <c r="I38" s="440"/>
      <c r="J38" s="439"/>
      <c r="K38" s="441"/>
      <c r="L38" s="440"/>
      <c r="M38" s="439"/>
      <c r="N38" s="440"/>
      <c r="O38" s="439"/>
      <c r="P38" s="440"/>
      <c r="Q38" s="439"/>
      <c r="R38" s="440"/>
      <c r="S38" s="439"/>
      <c r="T38" s="440"/>
      <c r="U38" s="440"/>
      <c r="V38" s="440"/>
      <c r="W38" s="440"/>
      <c r="X38" s="440"/>
      <c r="Y38" s="440"/>
      <c r="Z38" s="440"/>
      <c r="AA38" s="440"/>
      <c r="AK38" s="476" t="s">
        <v>471</v>
      </c>
    </row>
    <row r="39" spans="1:37" ht="24.75" customHeight="1">
      <c r="A39" s="479"/>
      <c r="B39" s="441"/>
      <c r="C39" s="440"/>
      <c r="D39" s="439"/>
      <c r="E39" s="440"/>
      <c r="F39" s="439"/>
      <c r="G39" s="440"/>
      <c r="H39" s="439"/>
      <c r="I39" s="440"/>
      <c r="J39" s="439"/>
      <c r="K39" s="441"/>
      <c r="L39" s="440"/>
      <c r="M39" s="439"/>
      <c r="N39" s="440"/>
      <c r="O39" s="439"/>
      <c r="P39" s="440"/>
      <c r="Q39" s="439"/>
      <c r="R39" s="440"/>
      <c r="S39" s="439"/>
      <c r="T39" s="440"/>
      <c r="U39" s="440"/>
      <c r="V39" s="440"/>
      <c r="W39" s="440"/>
      <c r="X39" s="440"/>
      <c r="Y39" s="440"/>
      <c r="Z39" s="440"/>
      <c r="AA39" s="440"/>
      <c r="AK39" s="478"/>
    </row>
    <row r="40" spans="1:37" ht="24.75" customHeight="1">
      <c r="A40" s="480" t="s">
        <v>247</v>
      </c>
      <c r="B40" s="470">
        <v>0</v>
      </c>
      <c r="C40" s="471">
        <v>0</v>
      </c>
      <c r="D40" s="470">
        <v>0</v>
      </c>
      <c r="E40" s="471">
        <v>0</v>
      </c>
      <c r="F40" s="470">
        <v>0</v>
      </c>
      <c r="G40" s="471">
        <v>0</v>
      </c>
      <c r="H40" s="470">
        <v>9500</v>
      </c>
      <c r="I40" s="471">
        <v>1.9</v>
      </c>
      <c r="J40" s="415"/>
      <c r="K40" s="470">
        <v>0</v>
      </c>
      <c r="L40" s="471">
        <v>0</v>
      </c>
      <c r="M40" s="470">
        <v>0</v>
      </c>
      <c r="N40" s="471">
        <v>0</v>
      </c>
      <c r="O40" s="470">
        <v>0</v>
      </c>
      <c r="P40" s="471">
        <v>0</v>
      </c>
      <c r="Q40" s="470">
        <v>0</v>
      </c>
      <c r="R40" s="471">
        <v>0</v>
      </c>
      <c r="S40" s="415"/>
      <c r="T40" s="470">
        <v>0</v>
      </c>
      <c r="U40" s="471">
        <v>0</v>
      </c>
      <c r="V40" s="470">
        <v>0</v>
      </c>
      <c r="W40" s="471">
        <v>0</v>
      </c>
      <c r="X40" s="470">
        <v>0</v>
      </c>
      <c r="Y40" s="471">
        <v>0</v>
      </c>
      <c r="Z40" s="470">
        <v>0</v>
      </c>
      <c r="AA40" s="471">
        <v>0</v>
      </c>
      <c r="AC40" s="470">
        <v>0</v>
      </c>
      <c r="AD40" s="471">
        <v>0</v>
      </c>
      <c r="AE40" s="470">
        <v>0</v>
      </c>
      <c r="AF40" s="471">
        <v>0</v>
      </c>
      <c r="AG40" s="470">
        <v>0</v>
      </c>
      <c r="AH40" s="471">
        <v>0</v>
      </c>
      <c r="AI40" s="470">
        <v>0</v>
      </c>
      <c r="AJ40" s="471">
        <v>0</v>
      </c>
      <c r="AK40" s="478" t="s">
        <v>472</v>
      </c>
    </row>
    <row r="41" spans="1:37" ht="24.75" customHeight="1">
      <c r="A41" s="480" t="s">
        <v>371</v>
      </c>
      <c r="B41" s="464">
        <v>0</v>
      </c>
      <c r="C41" s="465">
        <v>0</v>
      </c>
      <c r="D41" s="464">
        <v>0</v>
      </c>
      <c r="E41" s="465">
        <v>0</v>
      </c>
      <c r="F41" s="464">
        <v>0</v>
      </c>
      <c r="G41" s="465">
        <v>0</v>
      </c>
      <c r="H41" s="464">
        <v>0</v>
      </c>
      <c r="I41" s="465">
        <v>0</v>
      </c>
      <c r="J41" s="439"/>
      <c r="K41" s="464">
        <v>0</v>
      </c>
      <c r="L41" s="465">
        <v>0</v>
      </c>
      <c r="M41" s="464">
        <v>0</v>
      </c>
      <c r="N41" s="465">
        <v>0</v>
      </c>
      <c r="O41" s="464">
        <v>0</v>
      </c>
      <c r="P41" s="465">
        <v>0</v>
      </c>
      <c r="Q41" s="464">
        <v>0</v>
      </c>
      <c r="R41" s="465">
        <v>0</v>
      </c>
      <c r="S41" s="439"/>
      <c r="T41" s="464">
        <v>735</v>
      </c>
      <c r="U41" s="465">
        <v>3.675</v>
      </c>
      <c r="V41" s="464">
        <v>1837.5</v>
      </c>
      <c r="W41" s="465">
        <v>3.675</v>
      </c>
      <c r="X41" s="464">
        <v>3675</v>
      </c>
      <c r="Y41" s="465">
        <v>3.675</v>
      </c>
      <c r="Z41" s="464">
        <v>18375</v>
      </c>
      <c r="AA41" s="465">
        <v>3.675</v>
      </c>
      <c r="AC41" s="464">
        <v>1155</v>
      </c>
      <c r="AD41" s="465">
        <v>5.775</v>
      </c>
      <c r="AE41" s="464">
        <v>2887.5</v>
      </c>
      <c r="AF41" s="465">
        <v>5.775</v>
      </c>
      <c r="AG41" s="464">
        <v>5775</v>
      </c>
      <c r="AH41" s="465">
        <v>5.775</v>
      </c>
      <c r="AI41" s="464">
        <v>28875</v>
      </c>
      <c r="AJ41" s="465">
        <v>5.775</v>
      </c>
      <c r="AK41" s="478" t="s">
        <v>258</v>
      </c>
    </row>
    <row r="42" spans="1:37" ht="24.75" customHeight="1">
      <c r="A42" s="480" t="s">
        <v>90</v>
      </c>
      <c r="B42" s="464">
        <v>0</v>
      </c>
      <c r="C42" s="465">
        <v>0</v>
      </c>
      <c r="D42" s="464">
        <v>0</v>
      </c>
      <c r="E42" s="465">
        <v>0</v>
      </c>
      <c r="F42" s="464">
        <v>0</v>
      </c>
      <c r="G42" s="465">
        <v>0</v>
      </c>
      <c r="H42" s="464">
        <v>0</v>
      </c>
      <c r="I42" s="465">
        <v>0</v>
      </c>
      <c r="J42" s="439"/>
      <c r="K42" s="464">
        <v>0</v>
      </c>
      <c r="L42" s="465">
        <v>0</v>
      </c>
      <c r="M42" s="464">
        <v>0</v>
      </c>
      <c r="N42" s="465">
        <v>0</v>
      </c>
      <c r="O42" s="464">
        <v>0</v>
      </c>
      <c r="P42" s="465">
        <v>0</v>
      </c>
      <c r="Q42" s="464">
        <v>0</v>
      </c>
      <c r="R42" s="465">
        <v>0</v>
      </c>
      <c r="S42" s="439"/>
      <c r="T42" s="464">
        <v>250</v>
      </c>
      <c r="U42" s="465">
        <v>1.25</v>
      </c>
      <c r="V42" s="464">
        <v>1750</v>
      </c>
      <c r="W42" s="465">
        <v>3.5</v>
      </c>
      <c r="X42" s="464">
        <v>5100</v>
      </c>
      <c r="Y42" s="465">
        <v>5.1</v>
      </c>
      <c r="Z42" s="464">
        <v>48500</v>
      </c>
      <c r="AA42" s="465">
        <v>9.7</v>
      </c>
      <c r="AC42" s="464">
        <v>250</v>
      </c>
      <c r="AD42" s="465">
        <v>1.25</v>
      </c>
      <c r="AE42" s="464">
        <v>1750</v>
      </c>
      <c r="AF42" s="465">
        <v>3.5</v>
      </c>
      <c r="AG42" s="464">
        <v>5100</v>
      </c>
      <c r="AH42" s="465">
        <v>5.1</v>
      </c>
      <c r="AI42" s="464">
        <v>48500</v>
      </c>
      <c r="AJ42" s="465">
        <v>9.7</v>
      </c>
      <c r="AK42" s="478" t="s">
        <v>440</v>
      </c>
    </row>
    <row r="43" spans="1:37" ht="24.75" customHeight="1">
      <c r="A43" s="480" t="s">
        <v>248</v>
      </c>
      <c r="B43" s="468"/>
      <c r="C43" s="469">
        <v>0</v>
      </c>
      <c r="D43" s="468">
        <v>0</v>
      </c>
      <c r="E43" s="469">
        <v>0</v>
      </c>
      <c r="F43" s="468">
        <v>0</v>
      </c>
      <c r="G43" s="469">
        <v>0</v>
      </c>
      <c r="H43" s="468">
        <v>14295</v>
      </c>
      <c r="I43" s="469">
        <v>2.859</v>
      </c>
      <c r="J43" s="439"/>
      <c r="K43" s="468">
        <v>0</v>
      </c>
      <c r="L43" s="469">
        <v>0</v>
      </c>
      <c r="M43" s="468">
        <v>0</v>
      </c>
      <c r="N43" s="469">
        <v>0</v>
      </c>
      <c r="O43" s="468">
        <v>0</v>
      </c>
      <c r="P43" s="469">
        <v>0</v>
      </c>
      <c r="Q43" s="468">
        <v>0</v>
      </c>
      <c r="R43" s="469">
        <v>0</v>
      </c>
      <c r="S43" s="439"/>
      <c r="T43" s="468">
        <v>1188</v>
      </c>
      <c r="U43" s="469">
        <v>5.94</v>
      </c>
      <c r="V43" s="468">
        <v>3498</v>
      </c>
      <c r="W43" s="469">
        <v>6.996</v>
      </c>
      <c r="X43" s="468">
        <v>8118</v>
      </c>
      <c r="Y43" s="469">
        <v>8.118</v>
      </c>
      <c r="Z43" s="468">
        <v>62500</v>
      </c>
      <c r="AA43" s="469">
        <v>12.5</v>
      </c>
      <c r="AC43" s="468">
        <v>1782</v>
      </c>
      <c r="AD43" s="469">
        <v>8.91</v>
      </c>
      <c r="AE43" s="468">
        <v>5247</v>
      </c>
      <c r="AF43" s="469">
        <v>10.494</v>
      </c>
      <c r="AG43" s="468">
        <v>12177</v>
      </c>
      <c r="AH43" s="469">
        <v>12.177</v>
      </c>
      <c r="AI43" s="468">
        <v>82500</v>
      </c>
      <c r="AJ43" s="469">
        <v>16.5</v>
      </c>
      <c r="AK43" s="478" t="s">
        <v>248</v>
      </c>
    </row>
    <row r="44" spans="2:19" ht="18.75" customHeight="1">
      <c r="B44" s="494"/>
      <c r="C44" s="494"/>
      <c r="D44" s="495"/>
      <c r="E44" s="494"/>
      <c r="G44" s="496"/>
      <c r="H44" s="497"/>
      <c r="I44" s="498"/>
      <c r="J44" s="494"/>
      <c r="K44" s="494"/>
      <c r="L44" s="498"/>
      <c r="M44" s="494"/>
      <c r="N44" s="494"/>
      <c r="O44" s="494"/>
      <c r="P44" s="498"/>
      <c r="R44" s="498"/>
      <c r="S44" s="494"/>
    </row>
    <row r="45" spans="1:19" ht="18.75" customHeight="1">
      <c r="A45" s="414"/>
      <c r="B45" s="499"/>
      <c r="C45" s="496"/>
      <c r="D45" s="495"/>
      <c r="E45" s="494"/>
      <c r="G45" s="496"/>
      <c r="H45" s="497"/>
      <c r="I45" s="494"/>
      <c r="J45" s="494"/>
      <c r="K45" s="494"/>
      <c r="L45" s="494"/>
      <c r="M45" s="494"/>
      <c r="N45" s="494"/>
      <c r="O45" s="494"/>
      <c r="S45" s="494"/>
    </row>
    <row r="46" spans="1:19" ht="18.75" customHeight="1">
      <c r="A46" s="414"/>
      <c r="B46" s="499"/>
      <c r="C46" s="496"/>
      <c r="D46" s="495"/>
      <c r="E46" s="494"/>
      <c r="G46" s="496"/>
      <c r="H46" s="497"/>
      <c r="I46" s="494"/>
      <c r="J46" s="494"/>
      <c r="K46" s="494"/>
      <c r="L46" s="494"/>
      <c r="M46" s="494"/>
      <c r="N46" s="494"/>
      <c r="O46" s="494"/>
      <c r="S46" s="494"/>
    </row>
    <row r="47" spans="1:37" ht="48.75" customHeight="1">
      <c r="A47" s="709" t="s">
        <v>372</v>
      </c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494"/>
      <c r="T47" s="709" t="s">
        <v>372</v>
      </c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</row>
    <row r="48" spans="1:37" ht="67.5" customHeight="1">
      <c r="A48" s="709" t="s">
        <v>373</v>
      </c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494"/>
      <c r="T48" s="709" t="s">
        <v>373</v>
      </c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</row>
    <row r="49" spans="2:19" ht="18.75" customHeight="1">
      <c r="B49" s="499"/>
      <c r="C49" s="496"/>
      <c r="D49" s="495"/>
      <c r="E49" s="494"/>
      <c r="G49" s="496"/>
      <c r="H49" s="497"/>
      <c r="I49" s="494"/>
      <c r="J49" s="494"/>
      <c r="K49" s="494"/>
      <c r="L49" s="494"/>
      <c r="M49" s="494"/>
      <c r="N49" s="494"/>
      <c r="O49" s="494"/>
      <c r="S49" s="494"/>
    </row>
    <row r="50" spans="2:19" ht="18.75" customHeight="1">
      <c r="B50" s="499"/>
      <c r="C50" s="496"/>
      <c r="D50" s="495"/>
      <c r="E50" s="494"/>
      <c r="G50" s="496"/>
      <c r="H50" s="497"/>
      <c r="I50" s="494"/>
      <c r="J50" s="494"/>
      <c r="K50" s="494"/>
      <c r="L50" s="494"/>
      <c r="M50" s="494"/>
      <c r="N50" s="494"/>
      <c r="O50" s="494"/>
      <c r="S50" s="494"/>
    </row>
    <row r="51" spans="2:19" ht="18.75" customHeight="1">
      <c r="B51" s="499"/>
      <c r="C51" s="496"/>
      <c r="D51" s="495"/>
      <c r="E51" s="494"/>
      <c r="G51" s="496"/>
      <c r="H51" s="497"/>
      <c r="I51" s="494"/>
      <c r="J51" s="494"/>
      <c r="K51" s="494"/>
      <c r="L51" s="494"/>
      <c r="M51" s="494"/>
      <c r="N51" s="494"/>
      <c r="O51" s="494"/>
      <c r="S51" s="494"/>
    </row>
    <row r="52" spans="2:19" ht="15">
      <c r="B52" s="499"/>
      <c r="C52" s="496"/>
      <c r="D52" s="495"/>
      <c r="E52" s="494"/>
      <c r="G52" s="496"/>
      <c r="H52" s="497"/>
      <c r="I52" s="494"/>
      <c r="J52" s="494"/>
      <c r="K52" s="494"/>
      <c r="L52" s="494"/>
      <c r="M52" s="494"/>
      <c r="N52" s="494"/>
      <c r="O52" s="494"/>
      <c r="S52" s="494"/>
    </row>
    <row r="53" spans="2:19" ht="15">
      <c r="B53" s="499"/>
      <c r="C53" s="496"/>
      <c r="D53" s="495"/>
      <c r="E53" s="494"/>
      <c r="G53" s="496"/>
      <c r="H53" s="497"/>
      <c r="I53" s="494"/>
      <c r="J53" s="494"/>
      <c r="K53" s="494"/>
      <c r="L53" s="494"/>
      <c r="M53" s="494"/>
      <c r="N53" s="494"/>
      <c r="O53" s="494"/>
      <c r="S53" s="494"/>
    </row>
    <row r="54" spans="2:19" ht="15">
      <c r="B54" s="499"/>
      <c r="C54" s="496"/>
      <c r="D54" s="495"/>
      <c r="E54" s="494"/>
      <c r="G54" s="496"/>
      <c r="H54" s="497"/>
      <c r="I54" s="494"/>
      <c r="J54" s="494"/>
      <c r="K54" s="494"/>
      <c r="L54" s="494"/>
      <c r="M54" s="494"/>
      <c r="N54" s="494"/>
      <c r="O54" s="494"/>
      <c r="S54" s="494"/>
    </row>
    <row r="55" spans="2:19" ht="15"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S55" s="494"/>
    </row>
    <row r="56" spans="2:19" ht="15">
      <c r="B56" s="494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S56" s="494"/>
    </row>
    <row r="57" spans="2:19" ht="15"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S57" s="494"/>
    </row>
    <row r="58" spans="2:19" ht="15"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S58" s="494"/>
    </row>
    <row r="59" spans="2:19" ht="15"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S59" s="494"/>
    </row>
    <row r="60" spans="2:19" ht="15"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S60" s="494"/>
    </row>
    <row r="61" spans="2:19" ht="15"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S61" s="494"/>
    </row>
    <row r="62" spans="2:19" ht="15"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S62" s="494"/>
    </row>
    <row r="63" spans="2:19" ht="15"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S63" s="494"/>
    </row>
    <row r="64" spans="2:19" ht="15"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S64" s="494"/>
    </row>
    <row r="65" spans="2:19" ht="15"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S65" s="494"/>
    </row>
    <row r="66" spans="2:19" ht="15"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S66" s="494"/>
    </row>
    <row r="67" spans="2:19" ht="15"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S67" s="494"/>
    </row>
    <row r="68" spans="2:19" ht="15"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S68" s="494"/>
    </row>
    <row r="69" spans="2:19" ht="15"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S69" s="494"/>
    </row>
    <row r="70" spans="2:19" ht="15"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S70" s="494"/>
    </row>
    <row r="71" spans="2:19" ht="15">
      <c r="B71" s="494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S71" s="494"/>
    </row>
    <row r="72" spans="2:19" ht="15">
      <c r="B72" s="494"/>
      <c r="C72" s="494"/>
      <c r="D72" s="494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S72" s="494"/>
    </row>
    <row r="73" spans="2:19" ht="15">
      <c r="B73" s="494"/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S73" s="494"/>
    </row>
    <row r="74" spans="2:19" ht="15"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S74" s="494"/>
    </row>
    <row r="75" spans="2:19" ht="15"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S75" s="494"/>
    </row>
    <row r="76" spans="2:19" ht="15"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S76" s="494"/>
    </row>
    <row r="77" spans="2:19" ht="15"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S77" s="494"/>
    </row>
    <row r="78" spans="2:19" ht="15">
      <c r="B78" s="49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S78" s="494"/>
    </row>
    <row r="79" spans="2:19" ht="15"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S79" s="494"/>
    </row>
    <row r="80" spans="2:19" ht="15">
      <c r="B80" s="494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4"/>
      <c r="S80" s="494"/>
    </row>
    <row r="81" spans="2:19" ht="15">
      <c r="B81" s="494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S81" s="494"/>
    </row>
    <row r="82" spans="2:19" ht="15">
      <c r="B82" s="494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S82" s="494"/>
    </row>
    <row r="83" spans="2:19" ht="15"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S83" s="494"/>
    </row>
    <row r="84" spans="2:19" ht="15"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S84" s="494"/>
    </row>
    <row r="85" spans="2:19" ht="15"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S85" s="494"/>
    </row>
    <row r="86" spans="2:19" ht="15">
      <c r="B86" s="494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S86" s="494"/>
    </row>
    <row r="87" spans="2:19" ht="15">
      <c r="B87" s="494"/>
      <c r="C87" s="494"/>
      <c r="D87" s="494"/>
      <c r="E87" s="494"/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S87" s="494"/>
    </row>
    <row r="88" spans="2:19" ht="15"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S88" s="494"/>
    </row>
    <row r="89" spans="2:19" ht="15"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S89" s="494"/>
    </row>
    <row r="90" spans="2:19" ht="15">
      <c r="B90" s="494"/>
      <c r="C90" s="494"/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S90" s="494"/>
    </row>
    <row r="91" spans="2:19" ht="15"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S91" s="494"/>
    </row>
    <row r="92" spans="2:19" ht="15">
      <c r="B92" s="494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S92" s="494"/>
    </row>
    <row r="93" spans="2:19" ht="15">
      <c r="B93" s="494"/>
      <c r="C93" s="494"/>
      <c r="D93" s="494"/>
      <c r="E93" s="494"/>
      <c r="F93" s="494"/>
      <c r="G93" s="494"/>
      <c r="H93" s="494"/>
      <c r="I93" s="494"/>
      <c r="J93" s="494"/>
      <c r="K93" s="494"/>
      <c r="L93" s="494"/>
      <c r="M93" s="494"/>
      <c r="N93" s="494"/>
      <c r="O93" s="494"/>
      <c r="S93" s="494"/>
    </row>
    <row r="94" spans="2:19" ht="15"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S94" s="494"/>
    </row>
    <row r="95" spans="2:19" ht="15">
      <c r="B95" s="494"/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S95" s="494"/>
    </row>
    <row r="96" spans="2:19" ht="15">
      <c r="B96" s="494"/>
      <c r="C96" s="494"/>
      <c r="D96" s="494"/>
      <c r="E96" s="494"/>
      <c r="F96" s="494"/>
      <c r="G96" s="494"/>
      <c r="H96" s="494"/>
      <c r="I96" s="494"/>
      <c r="J96" s="494"/>
      <c r="K96" s="494"/>
      <c r="L96" s="494"/>
      <c r="M96" s="494"/>
      <c r="N96" s="494"/>
      <c r="O96" s="494"/>
      <c r="S96" s="494"/>
    </row>
    <row r="97" spans="2:19" ht="15">
      <c r="B97" s="494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S97" s="494"/>
    </row>
    <row r="98" spans="2:19" ht="15">
      <c r="B98" s="494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S98" s="494"/>
    </row>
    <row r="99" spans="2:19" ht="15"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S99" s="494"/>
    </row>
    <row r="100" spans="2:19" ht="15">
      <c r="B100" s="494"/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S100" s="494"/>
    </row>
    <row r="101" spans="2:19" ht="15"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S101" s="494"/>
    </row>
    <row r="102" spans="2:19" ht="15">
      <c r="B102" s="494"/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S102" s="494"/>
    </row>
    <row r="103" spans="2:19" ht="15"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4"/>
      <c r="O103" s="494"/>
      <c r="S103" s="494"/>
    </row>
    <row r="104" spans="2:19" ht="15">
      <c r="B104" s="494"/>
      <c r="C104" s="494"/>
      <c r="D104" s="494"/>
      <c r="E104" s="494"/>
      <c r="F104" s="494"/>
      <c r="G104" s="494"/>
      <c r="H104" s="494"/>
      <c r="I104" s="494"/>
      <c r="J104" s="494"/>
      <c r="K104" s="494"/>
      <c r="L104" s="494"/>
      <c r="M104" s="494"/>
      <c r="N104" s="494"/>
      <c r="O104" s="494"/>
      <c r="S104" s="494"/>
    </row>
    <row r="105" spans="2:19" ht="15"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94"/>
      <c r="M105" s="494"/>
      <c r="N105" s="494"/>
      <c r="O105" s="494"/>
      <c r="S105" s="494"/>
    </row>
    <row r="106" spans="2:19" ht="15">
      <c r="B106" s="494"/>
      <c r="C106" s="494"/>
      <c r="D106" s="494"/>
      <c r="E106" s="494"/>
      <c r="F106" s="494"/>
      <c r="G106" s="494"/>
      <c r="H106" s="494"/>
      <c r="I106" s="494"/>
      <c r="J106" s="494"/>
      <c r="K106" s="494"/>
      <c r="L106" s="494"/>
      <c r="M106" s="494"/>
      <c r="N106" s="494"/>
      <c r="O106" s="494"/>
      <c r="S106" s="494"/>
    </row>
    <row r="107" spans="2:19" ht="15">
      <c r="B107" s="494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S107" s="494"/>
    </row>
    <row r="108" spans="2:19" ht="15">
      <c r="B108" s="494"/>
      <c r="C108" s="494"/>
      <c r="D108" s="494"/>
      <c r="E108" s="494"/>
      <c r="F108" s="494"/>
      <c r="G108" s="494"/>
      <c r="H108" s="494"/>
      <c r="I108" s="494"/>
      <c r="J108" s="494"/>
      <c r="K108" s="494"/>
      <c r="L108" s="494"/>
      <c r="M108" s="494"/>
      <c r="N108" s="494"/>
      <c r="O108" s="494"/>
      <c r="S108" s="494"/>
    </row>
    <row r="109" spans="2:19" ht="15"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S109" s="494"/>
    </row>
    <row r="110" spans="2:19" ht="15">
      <c r="B110" s="494"/>
      <c r="C110" s="494"/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S110" s="494"/>
    </row>
    <row r="111" spans="2:19" ht="15">
      <c r="B111" s="494"/>
      <c r="C111" s="494"/>
      <c r="D111" s="494"/>
      <c r="E111" s="494"/>
      <c r="F111" s="494"/>
      <c r="G111" s="494"/>
      <c r="H111" s="494"/>
      <c r="I111" s="494"/>
      <c r="J111" s="494"/>
      <c r="K111" s="494"/>
      <c r="L111" s="494"/>
      <c r="M111" s="494"/>
      <c r="N111" s="494"/>
      <c r="O111" s="494"/>
      <c r="S111" s="494"/>
    </row>
    <row r="112" spans="2:19" ht="15">
      <c r="B112" s="494"/>
      <c r="C112" s="494"/>
      <c r="D112" s="494"/>
      <c r="E112" s="494"/>
      <c r="F112" s="494"/>
      <c r="G112" s="494"/>
      <c r="H112" s="494"/>
      <c r="I112" s="494"/>
      <c r="J112" s="494"/>
      <c r="K112" s="494"/>
      <c r="L112" s="494"/>
      <c r="M112" s="494"/>
      <c r="N112" s="494"/>
      <c r="O112" s="494"/>
      <c r="S112" s="494"/>
    </row>
    <row r="113" spans="2:19" ht="15">
      <c r="B113" s="494"/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4"/>
      <c r="N113" s="494"/>
      <c r="O113" s="494"/>
      <c r="S113" s="494"/>
    </row>
  </sheetData>
  <mergeCells count="30">
    <mergeCell ref="B5:I5"/>
    <mergeCell ref="B6:I6"/>
    <mergeCell ref="K5:R5"/>
    <mergeCell ref="K6:R6"/>
    <mergeCell ref="K7:L7"/>
    <mergeCell ref="M7:N7"/>
    <mergeCell ref="O7:P7"/>
    <mergeCell ref="B9:R9"/>
    <mergeCell ref="B7:C7"/>
    <mergeCell ref="D7:E7"/>
    <mergeCell ref="F7:G7"/>
    <mergeCell ref="Q7:R7"/>
    <mergeCell ref="H7:I7"/>
    <mergeCell ref="T5:AA5"/>
    <mergeCell ref="AC5:AJ5"/>
    <mergeCell ref="T6:AA6"/>
    <mergeCell ref="AC6:AJ6"/>
    <mergeCell ref="T9:AJ9"/>
    <mergeCell ref="AC7:AD7"/>
    <mergeCell ref="AE7:AF7"/>
    <mergeCell ref="AG7:AH7"/>
    <mergeCell ref="AI7:AJ7"/>
    <mergeCell ref="T7:U7"/>
    <mergeCell ref="V7:W7"/>
    <mergeCell ref="X7:Y7"/>
    <mergeCell ref="Z7:AA7"/>
    <mergeCell ref="A48:R48"/>
    <mergeCell ref="A47:R47"/>
    <mergeCell ref="T47:AK47"/>
    <mergeCell ref="T48:AK48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1" r:id="rId1"/>
  <headerFooter alignWithMargins="0">
    <oddHeader>&amp;C&amp;"Helvetica,Fett"&amp;12 2009</oddHeader>
    <oddFooter>&amp;L76-77&amp;C&amp;"Helvetica,Standard" Eidg. Steuerverwaltung  -  Administration fédérale des contributions  -  Amministrazione federale delle contribuzioni</oddFooter>
  </headerFooter>
  <colBreaks count="1" manualBreakCount="1">
    <brk id="19" max="47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0">
    <pageSetUpPr fitToPage="1"/>
  </sheetPr>
  <dimension ref="A1:S1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18" customWidth="1"/>
    <col min="2" max="2" width="9.28125" style="418" customWidth="1"/>
    <col min="3" max="3" width="8.140625" style="428" customWidth="1"/>
    <col min="4" max="4" width="9.28125" style="418" customWidth="1"/>
    <col min="5" max="5" width="8.140625" style="428" customWidth="1"/>
    <col min="6" max="6" width="9.28125" style="418" customWidth="1"/>
    <col min="7" max="7" width="8.140625" style="428" customWidth="1"/>
    <col min="8" max="8" width="9.28125" style="418" customWidth="1"/>
    <col min="9" max="9" width="8.140625" style="428" customWidth="1"/>
    <col min="10" max="10" width="2.7109375" style="418" customWidth="1"/>
    <col min="11" max="11" width="9.28125" style="418" customWidth="1"/>
    <col min="12" max="12" width="8.140625" style="428" customWidth="1"/>
    <col min="13" max="13" width="9.28125" style="418" customWidth="1"/>
    <col min="14" max="14" width="8.140625" style="428" customWidth="1"/>
    <col min="15" max="15" width="9.28125" style="418" customWidth="1"/>
    <col min="16" max="16" width="8.140625" style="428" customWidth="1"/>
    <col min="17" max="17" width="9.28125" style="418" customWidth="1"/>
    <col min="18" max="18" width="8.140625" style="428" customWidth="1"/>
    <col min="19" max="248" width="12.7109375" style="418" customWidth="1"/>
    <col min="249" max="16384" width="10.28125" style="418" customWidth="1"/>
  </cols>
  <sheetData>
    <row r="1" spans="1:6" ht="18.75" customHeight="1">
      <c r="A1" s="409" t="s">
        <v>25</v>
      </c>
      <c r="B1" s="409"/>
      <c r="C1" s="427"/>
      <c r="D1" s="409"/>
      <c r="E1" s="427"/>
      <c r="F1" s="409"/>
    </row>
    <row r="2" ht="18.75" customHeight="1"/>
    <row r="3" ht="18.75" customHeight="1">
      <c r="A3" s="413" t="s">
        <v>0</v>
      </c>
    </row>
    <row r="4" ht="18.75" customHeight="1" thickBot="1"/>
    <row r="5" spans="1:18" ht="18.75" customHeight="1">
      <c r="A5" s="434">
        <v>39</v>
      </c>
      <c r="B5" s="715" t="s">
        <v>26</v>
      </c>
      <c r="C5" s="716"/>
      <c r="D5" s="716"/>
      <c r="E5" s="716"/>
      <c r="F5" s="716"/>
      <c r="G5" s="716"/>
      <c r="H5" s="716"/>
      <c r="I5" s="717"/>
      <c r="J5" s="421"/>
      <c r="K5" s="718" t="s">
        <v>27</v>
      </c>
      <c r="L5" s="719"/>
      <c r="M5" s="719"/>
      <c r="N5" s="719"/>
      <c r="O5" s="719"/>
      <c r="P5" s="719"/>
      <c r="Q5" s="719"/>
      <c r="R5" s="720"/>
    </row>
    <row r="6" spans="1:18" ht="18.75" customHeight="1" thickBot="1">
      <c r="A6" s="422" t="s">
        <v>239</v>
      </c>
      <c r="B6" s="721" t="s">
        <v>28</v>
      </c>
      <c r="C6" s="722"/>
      <c r="D6" s="722"/>
      <c r="E6" s="722"/>
      <c r="F6" s="722"/>
      <c r="G6" s="722"/>
      <c r="H6" s="722"/>
      <c r="I6" s="723"/>
      <c r="J6" s="421"/>
      <c r="K6" s="735" t="s">
        <v>29</v>
      </c>
      <c r="L6" s="736"/>
      <c r="M6" s="736"/>
      <c r="N6" s="736"/>
      <c r="O6" s="736"/>
      <c r="P6" s="736"/>
      <c r="Q6" s="736"/>
      <c r="R6" s="737"/>
    </row>
    <row r="7" spans="1:18" ht="18.75" customHeight="1">
      <c r="A7" s="435" t="s">
        <v>252</v>
      </c>
      <c r="B7" s="732" t="s">
        <v>240</v>
      </c>
      <c r="C7" s="733"/>
      <c r="D7" s="732" t="s">
        <v>241</v>
      </c>
      <c r="E7" s="733"/>
      <c r="F7" s="734" t="s">
        <v>242</v>
      </c>
      <c r="G7" s="734"/>
      <c r="H7" s="732" t="s">
        <v>243</v>
      </c>
      <c r="I7" s="733"/>
      <c r="J7" s="412"/>
      <c r="K7" s="732" t="s">
        <v>240</v>
      </c>
      <c r="L7" s="733"/>
      <c r="M7" s="732" t="s">
        <v>241</v>
      </c>
      <c r="N7" s="733"/>
      <c r="O7" s="732" t="s">
        <v>242</v>
      </c>
      <c r="P7" s="733"/>
      <c r="Q7" s="732" t="s">
        <v>243</v>
      </c>
      <c r="R7" s="733"/>
    </row>
    <row r="8" spans="1:18" ht="18.75" customHeight="1">
      <c r="A8" s="435"/>
      <c r="B8" s="412"/>
      <c r="C8" s="429"/>
      <c r="D8" s="412"/>
      <c r="E8" s="429"/>
      <c r="F8" s="412"/>
      <c r="G8" s="429"/>
      <c r="H8" s="412"/>
      <c r="I8" s="429"/>
      <c r="J8" s="412"/>
      <c r="K8" s="412"/>
      <c r="L8" s="429"/>
      <c r="M8" s="412"/>
      <c r="N8" s="429"/>
      <c r="O8" s="412"/>
      <c r="P8" s="429"/>
      <c r="Q8" s="412"/>
      <c r="R8" s="429"/>
    </row>
    <row r="9" spans="1:18" ht="18.75" customHeight="1">
      <c r="A9" s="437" t="s">
        <v>235</v>
      </c>
      <c r="B9" s="710" t="s">
        <v>30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2"/>
    </row>
    <row r="10" spans="1:19" ht="18.75" customHeight="1">
      <c r="A10" s="413"/>
      <c r="B10" s="426" t="s">
        <v>66</v>
      </c>
      <c r="C10" s="430" t="s">
        <v>32</v>
      </c>
      <c r="D10" s="426" t="s">
        <v>66</v>
      </c>
      <c r="E10" s="430" t="s">
        <v>32</v>
      </c>
      <c r="F10" s="426" t="s">
        <v>66</v>
      </c>
      <c r="G10" s="430" t="s">
        <v>32</v>
      </c>
      <c r="H10" s="426" t="s">
        <v>66</v>
      </c>
      <c r="I10" s="432" t="s">
        <v>32</v>
      </c>
      <c r="J10" s="438"/>
      <c r="K10" s="426" t="s">
        <v>66</v>
      </c>
      <c r="L10" s="430" t="s">
        <v>32</v>
      </c>
      <c r="M10" s="426" t="s">
        <v>66</v>
      </c>
      <c r="N10" s="430" t="s">
        <v>32</v>
      </c>
      <c r="O10" s="426" t="s">
        <v>66</v>
      </c>
      <c r="P10" s="430" t="s">
        <v>32</v>
      </c>
      <c r="Q10" s="426" t="s">
        <v>66</v>
      </c>
      <c r="R10" s="432" t="s">
        <v>32</v>
      </c>
      <c r="S10" s="436"/>
    </row>
    <row r="11" spans="1:18" ht="24.75" customHeight="1">
      <c r="A11" s="480" t="s">
        <v>170</v>
      </c>
      <c r="B11" s="462">
        <v>2000</v>
      </c>
      <c r="C11" s="463">
        <v>10</v>
      </c>
      <c r="D11" s="460">
        <v>6000</v>
      </c>
      <c r="E11" s="461">
        <v>12</v>
      </c>
      <c r="F11" s="464">
        <v>14000</v>
      </c>
      <c r="G11" s="465">
        <v>14</v>
      </c>
      <c r="H11" s="464">
        <v>117000</v>
      </c>
      <c r="I11" s="465">
        <v>23.4</v>
      </c>
      <c r="J11" s="439"/>
      <c r="K11" s="462">
        <v>2400</v>
      </c>
      <c r="L11" s="463">
        <v>12</v>
      </c>
      <c r="M11" s="460">
        <v>7200</v>
      </c>
      <c r="N11" s="461">
        <v>14.4</v>
      </c>
      <c r="O11" s="464">
        <v>16800</v>
      </c>
      <c r="P11" s="465">
        <v>16.8</v>
      </c>
      <c r="Q11" s="464">
        <v>140400</v>
      </c>
      <c r="R11" s="465">
        <v>28.08</v>
      </c>
    </row>
    <row r="12" spans="1:18" ht="24.75" customHeight="1">
      <c r="A12" s="480" t="s">
        <v>68</v>
      </c>
      <c r="B12" s="464">
        <v>880</v>
      </c>
      <c r="C12" s="465">
        <v>4.4</v>
      </c>
      <c r="D12" s="439">
        <v>4180</v>
      </c>
      <c r="E12" s="440">
        <v>8.36</v>
      </c>
      <c r="F12" s="464">
        <v>9680</v>
      </c>
      <c r="G12" s="465">
        <v>9.68</v>
      </c>
      <c r="H12" s="464">
        <v>76945</v>
      </c>
      <c r="I12" s="465">
        <v>15.389</v>
      </c>
      <c r="J12" s="439"/>
      <c r="K12" s="464">
        <v>1280</v>
      </c>
      <c r="L12" s="465">
        <v>6.4</v>
      </c>
      <c r="M12" s="439">
        <v>6080</v>
      </c>
      <c r="N12" s="440">
        <v>12.16</v>
      </c>
      <c r="O12" s="464">
        <v>14080</v>
      </c>
      <c r="P12" s="465">
        <v>14.08</v>
      </c>
      <c r="Q12" s="464">
        <v>111920</v>
      </c>
      <c r="R12" s="465">
        <v>22.384</v>
      </c>
    </row>
    <row r="13" spans="1:18" ht="24.75" customHeight="1">
      <c r="A13" s="480" t="s">
        <v>71</v>
      </c>
      <c r="B13" s="464">
        <v>3300</v>
      </c>
      <c r="C13" s="465">
        <v>16.5</v>
      </c>
      <c r="D13" s="439">
        <v>10500</v>
      </c>
      <c r="E13" s="440">
        <v>21</v>
      </c>
      <c r="F13" s="464">
        <v>22500</v>
      </c>
      <c r="G13" s="465">
        <v>22.5</v>
      </c>
      <c r="H13" s="464">
        <v>142500</v>
      </c>
      <c r="I13" s="465">
        <v>28.5</v>
      </c>
      <c r="J13" s="439"/>
      <c r="K13" s="464">
        <v>4400</v>
      </c>
      <c r="L13" s="465">
        <v>22</v>
      </c>
      <c r="M13" s="439">
        <v>14000</v>
      </c>
      <c r="N13" s="440">
        <v>28</v>
      </c>
      <c r="O13" s="464">
        <v>30000</v>
      </c>
      <c r="P13" s="465">
        <v>30</v>
      </c>
      <c r="Q13" s="464">
        <v>190000</v>
      </c>
      <c r="R13" s="465">
        <v>38</v>
      </c>
    </row>
    <row r="14" spans="1:18" ht="24.75" customHeight="1">
      <c r="A14" s="480" t="s">
        <v>343</v>
      </c>
      <c r="B14" s="464">
        <v>1500</v>
      </c>
      <c r="C14" s="465">
        <v>7.5</v>
      </c>
      <c r="D14" s="439">
        <v>4500</v>
      </c>
      <c r="E14" s="440">
        <v>9</v>
      </c>
      <c r="F14" s="464">
        <v>10500</v>
      </c>
      <c r="G14" s="465">
        <v>10.5</v>
      </c>
      <c r="H14" s="464">
        <v>75000</v>
      </c>
      <c r="I14" s="465">
        <v>15</v>
      </c>
      <c r="J14" s="439"/>
      <c r="K14" s="464">
        <v>3000</v>
      </c>
      <c r="L14" s="465">
        <v>15</v>
      </c>
      <c r="M14" s="439">
        <v>9000</v>
      </c>
      <c r="N14" s="440">
        <v>18</v>
      </c>
      <c r="O14" s="464">
        <v>21000</v>
      </c>
      <c r="P14" s="465">
        <v>21</v>
      </c>
      <c r="Q14" s="464">
        <v>150000</v>
      </c>
      <c r="R14" s="465">
        <v>30</v>
      </c>
    </row>
    <row r="15" spans="1:18" ht="24.75" customHeight="1">
      <c r="A15" s="480" t="s">
        <v>77</v>
      </c>
      <c r="B15" s="466">
        <v>0</v>
      </c>
      <c r="C15" s="467">
        <v>0</v>
      </c>
      <c r="D15" s="415">
        <v>0</v>
      </c>
      <c r="E15" s="433">
        <v>0</v>
      </c>
      <c r="F15" s="466">
        <v>0</v>
      </c>
      <c r="G15" s="467">
        <v>0</v>
      </c>
      <c r="H15" s="466">
        <v>0</v>
      </c>
      <c r="I15" s="467">
        <v>0</v>
      </c>
      <c r="J15" s="415"/>
      <c r="K15" s="466">
        <v>0</v>
      </c>
      <c r="L15" s="467">
        <v>0</v>
      </c>
      <c r="M15" s="415">
        <v>0</v>
      </c>
      <c r="N15" s="433">
        <v>0</v>
      </c>
      <c r="O15" s="466">
        <v>0</v>
      </c>
      <c r="P15" s="467">
        <v>0</v>
      </c>
      <c r="Q15" s="466">
        <v>0</v>
      </c>
      <c r="R15" s="467">
        <v>0</v>
      </c>
    </row>
    <row r="16" spans="1:18" ht="24.75" customHeight="1">
      <c r="A16" s="480" t="s">
        <v>344</v>
      </c>
      <c r="B16" s="464">
        <v>2000</v>
      </c>
      <c r="C16" s="465">
        <v>10</v>
      </c>
      <c r="D16" s="439">
        <v>5000</v>
      </c>
      <c r="E16" s="440">
        <v>10</v>
      </c>
      <c r="F16" s="464">
        <v>10000</v>
      </c>
      <c r="G16" s="465">
        <v>10</v>
      </c>
      <c r="H16" s="464">
        <v>50000</v>
      </c>
      <c r="I16" s="465">
        <v>10</v>
      </c>
      <c r="J16" s="439"/>
      <c r="K16" s="464">
        <v>4000</v>
      </c>
      <c r="L16" s="465">
        <v>20</v>
      </c>
      <c r="M16" s="439">
        <v>10000</v>
      </c>
      <c r="N16" s="440">
        <v>20</v>
      </c>
      <c r="O16" s="464">
        <v>20000</v>
      </c>
      <c r="P16" s="465">
        <v>20</v>
      </c>
      <c r="Q16" s="464">
        <v>100000</v>
      </c>
      <c r="R16" s="465">
        <v>20</v>
      </c>
    </row>
    <row r="17" spans="1:18" ht="24.75" customHeight="1">
      <c r="A17" s="480" t="s">
        <v>345</v>
      </c>
      <c r="B17" s="464">
        <v>0</v>
      </c>
      <c r="C17" s="465">
        <v>0</v>
      </c>
      <c r="D17" s="439">
        <v>3000</v>
      </c>
      <c r="E17" s="440">
        <v>6</v>
      </c>
      <c r="F17" s="464">
        <v>8000</v>
      </c>
      <c r="G17" s="465">
        <v>8</v>
      </c>
      <c r="H17" s="464">
        <v>48000</v>
      </c>
      <c r="I17" s="465">
        <v>9.6</v>
      </c>
      <c r="J17" s="439"/>
      <c r="K17" s="464">
        <v>0</v>
      </c>
      <c r="L17" s="465">
        <v>0</v>
      </c>
      <c r="M17" s="439">
        <v>4500</v>
      </c>
      <c r="N17" s="440">
        <v>9</v>
      </c>
      <c r="O17" s="464">
        <v>12000</v>
      </c>
      <c r="P17" s="465">
        <v>12</v>
      </c>
      <c r="Q17" s="464">
        <v>72000</v>
      </c>
      <c r="R17" s="465">
        <v>14.4</v>
      </c>
    </row>
    <row r="18" spans="1:18" ht="24.75" customHeight="1">
      <c r="A18" s="480" t="s">
        <v>86</v>
      </c>
      <c r="B18" s="464">
        <v>805</v>
      </c>
      <c r="C18" s="465">
        <v>4.025</v>
      </c>
      <c r="D18" s="439">
        <v>3220</v>
      </c>
      <c r="E18" s="440">
        <v>6.44</v>
      </c>
      <c r="F18" s="464">
        <v>7245</v>
      </c>
      <c r="G18" s="465">
        <v>7.245</v>
      </c>
      <c r="H18" s="464">
        <v>78890</v>
      </c>
      <c r="I18" s="465">
        <v>15.778</v>
      </c>
      <c r="J18" s="439"/>
      <c r="K18" s="464">
        <v>1150</v>
      </c>
      <c r="L18" s="465">
        <v>5.75</v>
      </c>
      <c r="M18" s="439">
        <v>4600</v>
      </c>
      <c r="N18" s="440">
        <v>9.2</v>
      </c>
      <c r="O18" s="464">
        <v>10350</v>
      </c>
      <c r="P18" s="465">
        <v>10.35</v>
      </c>
      <c r="Q18" s="464">
        <v>112700</v>
      </c>
      <c r="R18" s="465">
        <v>22.54</v>
      </c>
    </row>
    <row r="19" spans="1:18" ht="24.75" customHeight="1">
      <c r="A19" s="480" t="s">
        <v>244</v>
      </c>
      <c r="B19" s="464">
        <v>1200</v>
      </c>
      <c r="C19" s="465">
        <v>6</v>
      </c>
      <c r="D19" s="439">
        <v>3060</v>
      </c>
      <c r="E19" s="440">
        <v>6.12</v>
      </c>
      <c r="F19" s="464">
        <v>6480</v>
      </c>
      <c r="G19" s="465">
        <v>6.48</v>
      </c>
      <c r="H19" s="464">
        <v>42540</v>
      </c>
      <c r="I19" s="465">
        <v>8.508</v>
      </c>
      <c r="J19" s="439"/>
      <c r="K19" s="464">
        <v>2000</v>
      </c>
      <c r="L19" s="465">
        <v>10</v>
      </c>
      <c r="M19" s="439">
        <v>5100</v>
      </c>
      <c r="N19" s="440">
        <v>10.2</v>
      </c>
      <c r="O19" s="464">
        <v>10800</v>
      </c>
      <c r="P19" s="465">
        <v>10.8</v>
      </c>
      <c r="Q19" s="464">
        <v>70900</v>
      </c>
      <c r="R19" s="465">
        <v>14.18</v>
      </c>
    </row>
    <row r="20" spans="1:18" ht="24.75" customHeight="1">
      <c r="A20" s="480" t="s">
        <v>65</v>
      </c>
      <c r="B20" s="464">
        <v>1237.5</v>
      </c>
      <c r="C20" s="465">
        <v>6.1875</v>
      </c>
      <c r="D20" s="439">
        <v>3712.5</v>
      </c>
      <c r="E20" s="440">
        <v>7.425</v>
      </c>
      <c r="F20" s="464">
        <v>7837.5</v>
      </c>
      <c r="G20" s="465">
        <v>7.8375</v>
      </c>
      <c r="H20" s="464">
        <v>40837.5</v>
      </c>
      <c r="I20" s="465">
        <v>8.1675</v>
      </c>
      <c r="J20" s="439"/>
      <c r="K20" s="464">
        <v>3300</v>
      </c>
      <c r="L20" s="465">
        <v>16.5</v>
      </c>
      <c r="M20" s="439">
        <v>9900</v>
      </c>
      <c r="N20" s="440">
        <v>19.8</v>
      </c>
      <c r="O20" s="464">
        <v>20900</v>
      </c>
      <c r="P20" s="465">
        <v>20.9</v>
      </c>
      <c r="Q20" s="464">
        <v>108900</v>
      </c>
      <c r="R20" s="465">
        <v>21.78</v>
      </c>
    </row>
    <row r="21" spans="1:18" ht="24.75" customHeight="1">
      <c r="A21" s="480" t="s">
        <v>245</v>
      </c>
      <c r="B21" s="464">
        <v>1800</v>
      </c>
      <c r="C21" s="465">
        <v>9</v>
      </c>
      <c r="D21" s="439">
        <v>7443.2</v>
      </c>
      <c r="E21" s="440">
        <v>14.8864</v>
      </c>
      <c r="F21" s="464">
        <v>20021.15</v>
      </c>
      <c r="G21" s="465">
        <v>20.021150000000002</v>
      </c>
      <c r="H21" s="464">
        <v>112500.1</v>
      </c>
      <c r="I21" s="465">
        <v>22.50002</v>
      </c>
      <c r="J21" s="439"/>
      <c r="K21" s="464">
        <v>2400</v>
      </c>
      <c r="L21" s="465">
        <v>12</v>
      </c>
      <c r="M21" s="439">
        <v>9924.25</v>
      </c>
      <c r="N21" s="440">
        <v>19.8485</v>
      </c>
      <c r="O21" s="464">
        <v>26694.85</v>
      </c>
      <c r="P21" s="465">
        <v>26.69485</v>
      </c>
      <c r="Q21" s="464">
        <v>150000.15</v>
      </c>
      <c r="R21" s="465">
        <v>30.00003</v>
      </c>
    </row>
    <row r="22" spans="1:18" ht="24.75" customHeight="1">
      <c r="A22" s="480" t="s">
        <v>346</v>
      </c>
      <c r="B22" s="464">
        <v>2250</v>
      </c>
      <c r="C22" s="465">
        <v>11.25</v>
      </c>
      <c r="D22" s="439">
        <v>6000</v>
      </c>
      <c r="E22" s="440">
        <v>12</v>
      </c>
      <c r="F22" s="464">
        <v>12250</v>
      </c>
      <c r="G22" s="465">
        <v>12.25</v>
      </c>
      <c r="H22" s="464">
        <v>87150</v>
      </c>
      <c r="I22" s="465">
        <v>17.43</v>
      </c>
      <c r="J22" s="439"/>
      <c r="K22" s="464">
        <v>4050</v>
      </c>
      <c r="L22" s="465">
        <v>20.25</v>
      </c>
      <c r="M22" s="439">
        <v>10800</v>
      </c>
      <c r="N22" s="440">
        <v>21.6</v>
      </c>
      <c r="O22" s="464">
        <v>22050</v>
      </c>
      <c r="P22" s="465">
        <v>22.05</v>
      </c>
      <c r="Q22" s="464">
        <v>156870</v>
      </c>
      <c r="R22" s="465">
        <v>31.374</v>
      </c>
    </row>
    <row r="23" spans="1:18" ht="24.75" customHeight="1">
      <c r="A23" s="480" t="s">
        <v>173</v>
      </c>
      <c r="B23" s="464">
        <v>2143</v>
      </c>
      <c r="C23" s="465">
        <v>10.715</v>
      </c>
      <c r="D23" s="439">
        <v>7875</v>
      </c>
      <c r="E23" s="440">
        <v>15.75</v>
      </c>
      <c r="F23" s="464">
        <v>19667</v>
      </c>
      <c r="G23" s="465">
        <v>19.667</v>
      </c>
      <c r="H23" s="464">
        <v>126818</v>
      </c>
      <c r="I23" s="465">
        <v>25.3636</v>
      </c>
      <c r="J23" s="439"/>
      <c r="K23" s="464">
        <v>3429</v>
      </c>
      <c r="L23" s="465">
        <v>17.145</v>
      </c>
      <c r="M23" s="439">
        <v>12600</v>
      </c>
      <c r="N23" s="440">
        <v>25.2</v>
      </c>
      <c r="O23" s="464">
        <v>31467</v>
      </c>
      <c r="P23" s="465">
        <v>31.467</v>
      </c>
      <c r="Q23" s="464">
        <v>202909</v>
      </c>
      <c r="R23" s="465">
        <v>40.5818</v>
      </c>
    </row>
    <row r="24" spans="1:18" ht="24.75" customHeight="1">
      <c r="A24" s="480" t="s">
        <v>78</v>
      </c>
      <c r="B24" s="464">
        <v>600</v>
      </c>
      <c r="C24" s="465">
        <v>3</v>
      </c>
      <c r="D24" s="439">
        <v>3900</v>
      </c>
      <c r="E24" s="440">
        <v>7.8</v>
      </c>
      <c r="F24" s="464">
        <v>11700</v>
      </c>
      <c r="G24" s="465">
        <v>11.7</v>
      </c>
      <c r="H24" s="464">
        <v>105900</v>
      </c>
      <c r="I24" s="465">
        <v>21.18</v>
      </c>
      <c r="J24" s="439"/>
      <c r="K24" s="464">
        <v>1000</v>
      </c>
      <c r="L24" s="465">
        <v>5</v>
      </c>
      <c r="M24" s="439">
        <v>6500</v>
      </c>
      <c r="N24" s="440">
        <v>13</v>
      </c>
      <c r="O24" s="464">
        <v>19500</v>
      </c>
      <c r="P24" s="465">
        <v>19.5</v>
      </c>
      <c r="Q24" s="464">
        <v>176500</v>
      </c>
      <c r="R24" s="465">
        <v>35.3</v>
      </c>
    </row>
    <row r="25" spans="1:18" ht="24.75" customHeight="1">
      <c r="A25" s="480" t="s">
        <v>347</v>
      </c>
      <c r="B25" s="464">
        <v>4800</v>
      </c>
      <c r="C25" s="465">
        <v>24</v>
      </c>
      <c r="D25" s="439">
        <v>14400</v>
      </c>
      <c r="E25" s="440">
        <v>28.8</v>
      </c>
      <c r="F25" s="464">
        <v>30400</v>
      </c>
      <c r="G25" s="465">
        <v>30.4</v>
      </c>
      <c r="H25" s="464">
        <v>158400</v>
      </c>
      <c r="I25" s="465">
        <v>31.68</v>
      </c>
      <c r="J25" s="439"/>
      <c r="K25" s="464">
        <v>4800</v>
      </c>
      <c r="L25" s="465">
        <v>24</v>
      </c>
      <c r="M25" s="439">
        <v>14400</v>
      </c>
      <c r="N25" s="440">
        <v>28.8</v>
      </c>
      <c r="O25" s="464">
        <v>30400</v>
      </c>
      <c r="P25" s="465">
        <v>30.4</v>
      </c>
      <c r="Q25" s="464">
        <v>158400</v>
      </c>
      <c r="R25" s="465">
        <v>31.68</v>
      </c>
    </row>
    <row r="26" spans="1:18" ht="24.75" customHeight="1">
      <c r="A26" s="480" t="s">
        <v>327</v>
      </c>
      <c r="B26" s="464">
        <v>1800</v>
      </c>
      <c r="C26" s="465">
        <v>9</v>
      </c>
      <c r="D26" s="439">
        <v>5400</v>
      </c>
      <c r="E26" s="440">
        <v>10.8</v>
      </c>
      <c r="F26" s="464">
        <v>11400</v>
      </c>
      <c r="G26" s="465">
        <v>11.4</v>
      </c>
      <c r="H26" s="464">
        <v>59400</v>
      </c>
      <c r="I26" s="465">
        <v>11.88</v>
      </c>
      <c r="J26" s="439"/>
      <c r="K26" s="464">
        <v>3000</v>
      </c>
      <c r="L26" s="465">
        <v>15</v>
      </c>
      <c r="M26" s="439">
        <v>9000</v>
      </c>
      <c r="N26" s="440">
        <v>18</v>
      </c>
      <c r="O26" s="464">
        <v>19000</v>
      </c>
      <c r="P26" s="465">
        <v>19</v>
      </c>
      <c r="Q26" s="464">
        <v>99000</v>
      </c>
      <c r="R26" s="465">
        <v>19.8</v>
      </c>
    </row>
    <row r="27" spans="1:18" ht="24.75" customHeight="1">
      <c r="A27" s="480" t="s">
        <v>87</v>
      </c>
      <c r="B27" s="464">
        <v>3000</v>
      </c>
      <c r="C27" s="465">
        <v>15</v>
      </c>
      <c r="D27" s="439">
        <v>12000</v>
      </c>
      <c r="E27" s="440">
        <v>24</v>
      </c>
      <c r="F27" s="464">
        <v>27000</v>
      </c>
      <c r="G27" s="465">
        <v>27</v>
      </c>
      <c r="H27" s="464">
        <v>147000</v>
      </c>
      <c r="I27" s="465">
        <v>29.4</v>
      </c>
      <c r="J27" s="439"/>
      <c r="K27" s="464">
        <v>3000</v>
      </c>
      <c r="L27" s="465">
        <v>15</v>
      </c>
      <c r="M27" s="439">
        <v>12000</v>
      </c>
      <c r="N27" s="440">
        <v>24</v>
      </c>
      <c r="O27" s="464">
        <v>27000</v>
      </c>
      <c r="P27" s="465">
        <v>27</v>
      </c>
      <c r="Q27" s="464">
        <v>147000</v>
      </c>
      <c r="R27" s="465">
        <v>29.4</v>
      </c>
    </row>
    <row r="28" spans="1:18" ht="24.75" customHeight="1">
      <c r="A28" s="480" t="s">
        <v>246</v>
      </c>
      <c r="B28" s="466">
        <v>0</v>
      </c>
      <c r="C28" s="467">
        <v>0</v>
      </c>
      <c r="D28" s="415">
        <v>0</v>
      </c>
      <c r="E28" s="433">
        <v>0</v>
      </c>
      <c r="F28" s="466">
        <v>0</v>
      </c>
      <c r="G28" s="467">
        <v>0</v>
      </c>
      <c r="H28" s="466">
        <v>0</v>
      </c>
      <c r="I28" s="467">
        <v>0</v>
      </c>
      <c r="J28" s="415"/>
      <c r="K28" s="466">
        <v>0</v>
      </c>
      <c r="L28" s="467">
        <v>0</v>
      </c>
      <c r="M28" s="415">
        <v>0</v>
      </c>
      <c r="N28" s="433">
        <v>0</v>
      </c>
      <c r="O28" s="466">
        <v>0</v>
      </c>
      <c r="P28" s="467">
        <v>0</v>
      </c>
      <c r="Q28" s="466">
        <v>0</v>
      </c>
      <c r="R28" s="467">
        <v>0</v>
      </c>
    </row>
    <row r="29" spans="1:18" ht="24.75" customHeight="1">
      <c r="A29" s="480" t="s">
        <v>329</v>
      </c>
      <c r="B29" s="464">
        <v>2400</v>
      </c>
      <c r="C29" s="465">
        <v>12</v>
      </c>
      <c r="D29" s="439">
        <v>6000</v>
      </c>
      <c r="E29" s="440">
        <v>12</v>
      </c>
      <c r="F29" s="464">
        <v>12000</v>
      </c>
      <c r="G29" s="465">
        <v>12</v>
      </c>
      <c r="H29" s="464">
        <v>109200</v>
      </c>
      <c r="I29" s="465">
        <v>21.84</v>
      </c>
      <c r="J29" s="439"/>
      <c r="K29" s="464">
        <v>2400</v>
      </c>
      <c r="L29" s="465">
        <v>12</v>
      </c>
      <c r="M29" s="439">
        <v>6000</v>
      </c>
      <c r="N29" s="440">
        <v>12</v>
      </c>
      <c r="O29" s="464">
        <v>12000</v>
      </c>
      <c r="P29" s="465">
        <v>12</v>
      </c>
      <c r="Q29" s="464">
        <v>109200</v>
      </c>
      <c r="R29" s="465">
        <v>21.84</v>
      </c>
    </row>
    <row r="30" spans="1:18" ht="24.75" customHeight="1">
      <c r="A30" s="480" t="s">
        <v>330</v>
      </c>
      <c r="B30" s="464">
        <v>1320</v>
      </c>
      <c r="C30" s="465">
        <v>6.6</v>
      </c>
      <c r="D30" s="439">
        <v>3750</v>
      </c>
      <c r="E30" s="440">
        <v>7.5</v>
      </c>
      <c r="F30" s="464">
        <v>9000</v>
      </c>
      <c r="G30" s="465">
        <v>9</v>
      </c>
      <c r="H30" s="464">
        <v>105000</v>
      </c>
      <c r="I30" s="465">
        <v>21</v>
      </c>
      <c r="J30" s="439"/>
      <c r="K30" s="464">
        <v>1760</v>
      </c>
      <c r="L30" s="465">
        <v>8.8</v>
      </c>
      <c r="M30" s="439">
        <v>5000</v>
      </c>
      <c r="N30" s="440">
        <v>10</v>
      </c>
      <c r="O30" s="464">
        <v>12000</v>
      </c>
      <c r="P30" s="465">
        <v>12</v>
      </c>
      <c r="Q30" s="464">
        <v>140000</v>
      </c>
      <c r="R30" s="465">
        <v>28</v>
      </c>
    </row>
    <row r="31" spans="1:18" ht="24.75" customHeight="1">
      <c r="A31" s="480" t="s">
        <v>125</v>
      </c>
      <c r="B31" s="464">
        <v>1657</v>
      </c>
      <c r="C31" s="465">
        <v>8.285</v>
      </c>
      <c r="D31" s="439">
        <v>4530</v>
      </c>
      <c r="E31" s="440">
        <v>9.06</v>
      </c>
      <c r="F31" s="464">
        <v>10331</v>
      </c>
      <c r="G31" s="465">
        <v>10.331</v>
      </c>
      <c r="H31" s="464">
        <v>77892</v>
      </c>
      <c r="I31" s="465">
        <v>15.5784</v>
      </c>
      <c r="J31" s="439"/>
      <c r="K31" s="464">
        <v>3825</v>
      </c>
      <c r="L31" s="465">
        <v>19.125</v>
      </c>
      <c r="M31" s="439">
        <v>10455</v>
      </c>
      <c r="N31" s="440">
        <v>20.91</v>
      </c>
      <c r="O31" s="464">
        <v>23842</v>
      </c>
      <c r="P31" s="465">
        <v>23.842</v>
      </c>
      <c r="Q31" s="464">
        <v>179752</v>
      </c>
      <c r="R31" s="465">
        <v>35.9504</v>
      </c>
    </row>
    <row r="32" spans="1:18" ht="24.75" customHeight="1">
      <c r="A32" s="480" t="s">
        <v>322</v>
      </c>
      <c r="B32" s="464">
        <v>1782</v>
      </c>
      <c r="C32" s="465">
        <v>8.91</v>
      </c>
      <c r="D32" s="439">
        <v>5247</v>
      </c>
      <c r="E32" s="440">
        <v>10.494</v>
      </c>
      <c r="F32" s="464">
        <v>12177</v>
      </c>
      <c r="G32" s="465">
        <v>12.177</v>
      </c>
      <c r="H32" s="464">
        <v>82500</v>
      </c>
      <c r="I32" s="465">
        <v>16.5</v>
      </c>
      <c r="J32" s="439"/>
      <c r="K32" s="464">
        <v>3564</v>
      </c>
      <c r="L32" s="465">
        <v>17.82</v>
      </c>
      <c r="M32" s="439">
        <v>10494</v>
      </c>
      <c r="N32" s="440">
        <v>20.988</v>
      </c>
      <c r="O32" s="464">
        <v>24354</v>
      </c>
      <c r="P32" s="465">
        <v>24.354</v>
      </c>
      <c r="Q32" s="464">
        <v>125000</v>
      </c>
      <c r="R32" s="465">
        <v>25</v>
      </c>
    </row>
    <row r="33" spans="1:18" ht="24.75" customHeight="1">
      <c r="A33" s="480" t="s">
        <v>323</v>
      </c>
      <c r="B33" s="464">
        <v>3000</v>
      </c>
      <c r="C33" s="465">
        <v>15</v>
      </c>
      <c r="D33" s="439">
        <v>7500</v>
      </c>
      <c r="E33" s="440">
        <v>15</v>
      </c>
      <c r="F33" s="464">
        <v>15000</v>
      </c>
      <c r="G33" s="465">
        <v>15</v>
      </c>
      <c r="H33" s="464">
        <v>75000</v>
      </c>
      <c r="I33" s="465">
        <v>15</v>
      </c>
      <c r="J33" s="439"/>
      <c r="K33" s="464">
        <v>5000</v>
      </c>
      <c r="L33" s="465">
        <v>25</v>
      </c>
      <c r="M33" s="439">
        <v>12500</v>
      </c>
      <c r="N33" s="440">
        <v>25</v>
      </c>
      <c r="O33" s="464">
        <v>25000</v>
      </c>
      <c r="P33" s="465">
        <v>25</v>
      </c>
      <c r="Q33" s="464">
        <v>125000</v>
      </c>
      <c r="R33" s="465">
        <v>25</v>
      </c>
    </row>
    <row r="34" spans="1:18" ht="24.75" customHeight="1">
      <c r="A34" s="480" t="s">
        <v>217</v>
      </c>
      <c r="B34" s="464">
        <v>4000</v>
      </c>
      <c r="C34" s="465">
        <v>20</v>
      </c>
      <c r="D34" s="439">
        <v>10000</v>
      </c>
      <c r="E34" s="440">
        <v>20</v>
      </c>
      <c r="F34" s="464">
        <v>20000</v>
      </c>
      <c r="G34" s="465">
        <v>20</v>
      </c>
      <c r="H34" s="464">
        <v>100000</v>
      </c>
      <c r="I34" s="465">
        <v>20</v>
      </c>
      <c r="J34" s="439"/>
      <c r="K34" s="464">
        <v>9000</v>
      </c>
      <c r="L34" s="465">
        <v>45</v>
      </c>
      <c r="M34" s="439">
        <v>22500</v>
      </c>
      <c r="N34" s="440">
        <v>45</v>
      </c>
      <c r="O34" s="464">
        <v>45000</v>
      </c>
      <c r="P34" s="465">
        <v>45</v>
      </c>
      <c r="Q34" s="464">
        <v>225000</v>
      </c>
      <c r="R34" s="465">
        <v>45</v>
      </c>
    </row>
    <row r="35" spans="1:18" ht="24.75" customHeight="1">
      <c r="A35" s="480" t="s">
        <v>85</v>
      </c>
      <c r="B35" s="464">
        <v>4158</v>
      </c>
      <c r="C35" s="465">
        <v>20.79</v>
      </c>
      <c r="D35" s="439">
        <v>10773</v>
      </c>
      <c r="E35" s="440">
        <v>21.546</v>
      </c>
      <c r="F35" s="464">
        <v>21798</v>
      </c>
      <c r="G35" s="465">
        <v>21.798</v>
      </c>
      <c r="H35" s="464">
        <v>128898</v>
      </c>
      <c r="I35" s="465">
        <v>25.7796</v>
      </c>
      <c r="J35" s="439"/>
      <c r="K35" s="464">
        <v>9576</v>
      </c>
      <c r="L35" s="465">
        <v>47.88</v>
      </c>
      <c r="M35" s="439">
        <v>24696</v>
      </c>
      <c r="N35" s="440">
        <v>49.392</v>
      </c>
      <c r="O35" s="464">
        <v>49896</v>
      </c>
      <c r="P35" s="465">
        <v>49.896</v>
      </c>
      <c r="Q35" s="464">
        <v>268296</v>
      </c>
      <c r="R35" s="465">
        <v>53.6592</v>
      </c>
    </row>
    <row r="36" spans="1:18" ht="24.75" customHeight="1">
      <c r="A36" s="480" t="s">
        <v>334</v>
      </c>
      <c r="B36" s="468">
        <v>2100</v>
      </c>
      <c r="C36" s="469">
        <v>10.5</v>
      </c>
      <c r="D36" s="468">
        <v>8400</v>
      </c>
      <c r="E36" s="469">
        <v>16.8</v>
      </c>
      <c r="F36" s="468">
        <v>18900</v>
      </c>
      <c r="G36" s="469">
        <v>18.9</v>
      </c>
      <c r="H36" s="468">
        <v>102900</v>
      </c>
      <c r="I36" s="469">
        <v>20.58</v>
      </c>
      <c r="J36" s="439"/>
      <c r="K36" s="468">
        <v>3500</v>
      </c>
      <c r="L36" s="469">
        <v>17.5</v>
      </c>
      <c r="M36" s="468">
        <v>14000</v>
      </c>
      <c r="N36" s="469">
        <v>28</v>
      </c>
      <c r="O36" s="468">
        <v>31500</v>
      </c>
      <c r="P36" s="469">
        <v>31.5</v>
      </c>
      <c r="Q36" s="468">
        <v>171500</v>
      </c>
      <c r="R36" s="469">
        <v>34.3</v>
      </c>
    </row>
    <row r="37" spans="1:18" ht="24.75" customHeight="1">
      <c r="A37" s="480"/>
      <c r="B37" s="439"/>
      <c r="C37" s="440"/>
      <c r="D37" s="439"/>
      <c r="E37" s="440"/>
      <c r="F37" s="439"/>
      <c r="G37" s="440"/>
      <c r="H37" s="439"/>
      <c r="I37" s="440"/>
      <c r="J37" s="439"/>
      <c r="K37" s="439"/>
      <c r="L37" s="440"/>
      <c r="M37" s="439"/>
      <c r="N37" s="440"/>
      <c r="O37" s="439"/>
      <c r="P37" s="440"/>
      <c r="Q37" s="439"/>
      <c r="R37" s="440"/>
    </row>
    <row r="38" spans="1:18" ht="24.75" customHeight="1">
      <c r="A38" s="481" t="s">
        <v>31</v>
      </c>
      <c r="B38" s="441"/>
      <c r="C38" s="440"/>
      <c r="D38" s="439"/>
      <c r="E38" s="440"/>
      <c r="F38" s="439"/>
      <c r="G38" s="440"/>
      <c r="H38" s="439"/>
      <c r="I38" s="440"/>
      <c r="J38" s="439"/>
      <c r="K38" s="441"/>
      <c r="L38" s="440"/>
      <c r="M38" s="439"/>
      <c r="N38" s="440"/>
      <c r="O38" s="439"/>
      <c r="P38" s="440"/>
      <c r="Q38" s="439"/>
      <c r="R38" s="440"/>
    </row>
    <row r="39" spans="1:18" ht="24.75" customHeight="1">
      <c r="A39" s="482"/>
      <c r="B39" s="441"/>
      <c r="C39" s="440"/>
      <c r="D39" s="439"/>
      <c r="E39" s="440"/>
      <c r="F39" s="439"/>
      <c r="G39" s="440"/>
      <c r="H39" s="439"/>
      <c r="I39" s="440"/>
      <c r="J39" s="439"/>
      <c r="K39" s="441"/>
      <c r="L39" s="440"/>
      <c r="M39" s="439"/>
      <c r="N39" s="440"/>
      <c r="O39" s="439"/>
      <c r="P39" s="440"/>
      <c r="Q39" s="439"/>
      <c r="R39" s="440"/>
    </row>
    <row r="40" spans="1:18" ht="24.75" customHeight="1">
      <c r="A40" s="480" t="s">
        <v>247</v>
      </c>
      <c r="B40" s="470">
        <v>0</v>
      </c>
      <c r="C40" s="471">
        <v>0</v>
      </c>
      <c r="D40" s="470">
        <v>0</v>
      </c>
      <c r="E40" s="471">
        <v>0</v>
      </c>
      <c r="F40" s="470">
        <v>0</v>
      </c>
      <c r="G40" s="471">
        <v>0</v>
      </c>
      <c r="H40" s="470">
        <v>0</v>
      </c>
      <c r="I40" s="471">
        <v>0</v>
      </c>
      <c r="J40" s="415"/>
      <c r="K40" s="470">
        <v>0</v>
      </c>
      <c r="L40" s="471">
        <v>0</v>
      </c>
      <c r="M40" s="470">
        <v>0</v>
      </c>
      <c r="N40" s="471">
        <v>0</v>
      </c>
      <c r="O40" s="470">
        <v>0</v>
      </c>
      <c r="P40" s="471">
        <v>0</v>
      </c>
      <c r="Q40" s="470">
        <v>0</v>
      </c>
      <c r="R40" s="471">
        <v>0</v>
      </c>
    </row>
    <row r="41" spans="1:18" ht="24.75" customHeight="1">
      <c r="A41" s="480" t="s">
        <v>258</v>
      </c>
      <c r="B41" s="464">
        <v>866.25</v>
      </c>
      <c r="C41" s="465">
        <v>4.33125</v>
      </c>
      <c r="D41" s="464">
        <v>2598.75</v>
      </c>
      <c r="E41" s="465">
        <v>5.1975</v>
      </c>
      <c r="F41" s="464">
        <v>5486.25</v>
      </c>
      <c r="G41" s="465">
        <v>5.48625</v>
      </c>
      <c r="H41" s="464">
        <v>28586.25</v>
      </c>
      <c r="I41" s="465">
        <v>5.71725</v>
      </c>
      <c r="J41" s="439"/>
      <c r="K41" s="464">
        <v>2310</v>
      </c>
      <c r="L41" s="465">
        <v>11.55</v>
      </c>
      <c r="M41" s="464">
        <v>6930</v>
      </c>
      <c r="N41" s="465">
        <v>13.86</v>
      </c>
      <c r="O41" s="464">
        <v>14630</v>
      </c>
      <c r="P41" s="465">
        <v>14.63</v>
      </c>
      <c r="Q41" s="464">
        <v>76230</v>
      </c>
      <c r="R41" s="465">
        <v>15.246</v>
      </c>
    </row>
    <row r="42" spans="1:18" ht="24.75" customHeight="1">
      <c r="A42" s="480" t="s">
        <v>90</v>
      </c>
      <c r="B42" s="464">
        <v>750</v>
      </c>
      <c r="C42" s="465">
        <v>3.75</v>
      </c>
      <c r="D42" s="464">
        <v>5250</v>
      </c>
      <c r="E42" s="465">
        <v>10.5</v>
      </c>
      <c r="F42" s="464">
        <v>15300</v>
      </c>
      <c r="G42" s="465">
        <v>15.3</v>
      </c>
      <c r="H42" s="464">
        <v>145500</v>
      </c>
      <c r="I42" s="465">
        <v>29.1</v>
      </c>
      <c r="J42" s="439"/>
      <c r="K42" s="464">
        <v>750</v>
      </c>
      <c r="L42" s="465">
        <v>3.75</v>
      </c>
      <c r="M42" s="464">
        <v>5250</v>
      </c>
      <c r="N42" s="465">
        <v>10.5</v>
      </c>
      <c r="O42" s="464">
        <v>15300</v>
      </c>
      <c r="P42" s="465">
        <v>15.3</v>
      </c>
      <c r="Q42" s="464">
        <v>145500</v>
      </c>
      <c r="R42" s="465">
        <v>29.1</v>
      </c>
    </row>
    <row r="43" spans="1:18" ht="24.75" customHeight="1">
      <c r="A43" s="480" t="s">
        <v>248</v>
      </c>
      <c r="B43" s="468"/>
      <c r="C43" s="469">
        <v>8.91</v>
      </c>
      <c r="D43" s="468">
        <v>5247</v>
      </c>
      <c r="E43" s="469">
        <v>10.494</v>
      </c>
      <c r="F43" s="468">
        <v>12177</v>
      </c>
      <c r="G43" s="469">
        <v>12.177</v>
      </c>
      <c r="H43" s="468">
        <v>82500</v>
      </c>
      <c r="I43" s="469">
        <v>16.5</v>
      </c>
      <c r="J43" s="439"/>
      <c r="K43" s="468">
        <v>3564</v>
      </c>
      <c r="L43" s="469">
        <v>17.82</v>
      </c>
      <c r="M43" s="468">
        <v>10494</v>
      </c>
      <c r="N43" s="469">
        <v>20.988</v>
      </c>
      <c r="O43" s="468">
        <v>24354</v>
      </c>
      <c r="P43" s="469">
        <v>24.354</v>
      </c>
      <c r="Q43" s="468">
        <v>125000</v>
      </c>
      <c r="R43" s="469">
        <v>25</v>
      </c>
    </row>
    <row r="44" spans="2:15" ht="18.75" customHeight="1">
      <c r="B44" s="416"/>
      <c r="D44" s="417"/>
      <c r="G44" s="431"/>
      <c r="H44" s="419"/>
      <c r="J44" s="416"/>
      <c r="K44" s="416"/>
      <c r="M44" s="416"/>
      <c r="O44" s="416"/>
    </row>
    <row r="45" spans="1:15" ht="18.75" customHeight="1">
      <c r="A45" s="414"/>
      <c r="B45" s="420"/>
      <c r="C45" s="431"/>
      <c r="D45" s="417"/>
      <c r="G45" s="431"/>
      <c r="H45" s="419"/>
      <c r="J45" s="416"/>
      <c r="K45" s="416"/>
      <c r="M45" s="416"/>
      <c r="O45" s="416"/>
    </row>
    <row r="46" spans="1:18" ht="18.75" customHeight="1">
      <c r="A46" s="730" t="s">
        <v>409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</row>
    <row r="47" spans="1:18" ht="18.75" customHeight="1">
      <c r="A47" s="730" t="s">
        <v>410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</row>
    <row r="48" spans="1:15" ht="18.75" customHeight="1">
      <c r="A48" s="409"/>
      <c r="B48" s="420"/>
      <c r="C48" s="431"/>
      <c r="D48" s="417"/>
      <c r="G48" s="431"/>
      <c r="H48" s="419"/>
      <c r="J48" s="416"/>
      <c r="K48" s="416"/>
      <c r="M48" s="416"/>
      <c r="O48" s="416"/>
    </row>
    <row r="49" spans="1:18" ht="18.75" customHeight="1">
      <c r="A49" s="730" t="s">
        <v>411</v>
      </c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</row>
    <row r="50" spans="1:18" ht="39.75" customHeight="1">
      <c r="A50" s="731" t="s">
        <v>172</v>
      </c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</row>
    <row r="51" spans="2:15" ht="18.75" customHeight="1">
      <c r="B51" s="416"/>
      <c r="D51" s="416"/>
      <c r="F51" s="416"/>
      <c r="H51" s="416"/>
      <c r="J51" s="416"/>
      <c r="K51" s="416"/>
      <c r="M51" s="416"/>
      <c r="O51" s="416"/>
    </row>
    <row r="52" spans="2:15" ht="18.75" customHeight="1">
      <c r="B52" s="416"/>
      <c r="D52" s="416"/>
      <c r="F52" s="416"/>
      <c r="H52" s="416"/>
      <c r="J52" s="416"/>
      <c r="K52" s="416"/>
      <c r="M52" s="416"/>
      <c r="O52" s="416"/>
    </row>
    <row r="53" spans="2:15" ht="18.75" customHeight="1">
      <c r="B53" s="416"/>
      <c r="D53" s="416"/>
      <c r="F53" s="416"/>
      <c r="H53" s="416"/>
      <c r="J53" s="416"/>
      <c r="K53" s="416"/>
      <c r="M53" s="416"/>
      <c r="O53" s="416"/>
    </row>
    <row r="54" spans="2:15" ht="18.75" customHeight="1">
      <c r="B54" s="416"/>
      <c r="D54" s="416"/>
      <c r="F54" s="416"/>
      <c r="H54" s="416"/>
      <c r="J54" s="416"/>
      <c r="K54" s="416"/>
      <c r="M54" s="416"/>
      <c r="O54" s="416"/>
    </row>
    <row r="55" spans="2:15" ht="18.75" customHeight="1">
      <c r="B55" s="416"/>
      <c r="D55" s="416"/>
      <c r="F55" s="416"/>
      <c r="H55" s="416"/>
      <c r="J55" s="416"/>
      <c r="K55" s="416"/>
      <c r="M55" s="416"/>
      <c r="O55" s="416"/>
    </row>
    <row r="56" spans="2:15" ht="18.75" customHeight="1">
      <c r="B56" s="416"/>
      <c r="D56" s="416"/>
      <c r="F56" s="416"/>
      <c r="H56" s="416"/>
      <c r="J56" s="416"/>
      <c r="K56" s="416"/>
      <c r="M56" s="416"/>
      <c r="O56" s="416"/>
    </row>
    <row r="57" spans="1:15" ht="18.75" customHeight="1">
      <c r="A57" s="410"/>
      <c r="B57" s="416"/>
      <c r="D57" s="416"/>
      <c r="F57" s="416"/>
      <c r="H57" s="416"/>
      <c r="J57" s="416"/>
      <c r="K57" s="416"/>
      <c r="M57" s="416"/>
      <c r="O57" s="416"/>
    </row>
    <row r="58" spans="2:15" ht="18.75" customHeight="1">
      <c r="B58" s="416"/>
      <c r="D58" s="416"/>
      <c r="F58" s="416"/>
      <c r="H58" s="416"/>
      <c r="J58" s="416"/>
      <c r="K58" s="416"/>
      <c r="M58" s="416"/>
      <c r="O58" s="416"/>
    </row>
    <row r="59" spans="2:15" ht="18.75" customHeight="1">
      <c r="B59" s="416"/>
      <c r="D59" s="416"/>
      <c r="F59" s="416"/>
      <c r="H59" s="416"/>
      <c r="J59" s="416"/>
      <c r="K59" s="416"/>
      <c r="M59" s="416"/>
      <c r="O59" s="416"/>
    </row>
    <row r="60" spans="2:15" ht="12.75">
      <c r="B60" s="416"/>
      <c r="D60" s="416"/>
      <c r="F60" s="416"/>
      <c r="H60" s="416"/>
      <c r="J60" s="416"/>
      <c r="K60" s="416"/>
      <c r="M60" s="416"/>
      <c r="O60" s="416"/>
    </row>
    <row r="61" spans="2:15" ht="12.75">
      <c r="B61" s="416"/>
      <c r="D61" s="416"/>
      <c r="F61" s="416"/>
      <c r="H61" s="416"/>
      <c r="J61" s="416"/>
      <c r="K61" s="416"/>
      <c r="M61" s="416"/>
      <c r="O61" s="416"/>
    </row>
    <row r="62" spans="2:15" ht="12.75">
      <c r="B62" s="416"/>
      <c r="D62" s="416"/>
      <c r="F62" s="416"/>
      <c r="H62" s="416"/>
      <c r="J62" s="416"/>
      <c r="K62" s="416"/>
      <c r="M62" s="416"/>
      <c r="O62" s="416"/>
    </row>
    <row r="63" spans="2:15" ht="12.75">
      <c r="B63" s="416"/>
      <c r="D63" s="416"/>
      <c r="F63" s="416"/>
      <c r="H63" s="416"/>
      <c r="J63" s="416"/>
      <c r="K63" s="416"/>
      <c r="M63" s="416"/>
      <c r="O63" s="416"/>
    </row>
    <row r="64" spans="2:15" ht="12.75">
      <c r="B64" s="416"/>
      <c r="D64" s="416"/>
      <c r="F64" s="416"/>
      <c r="H64" s="416"/>
      <c r="J64" s="416"/>
      <c r="K64" s="416"/>
      <c r="M64" s="416"/>
      <c r="O64" s="416"/>
    </row>
    <row r="65" spans="2:15" ht="12.75">
      <c r="B65" s="416"/>
      <c r="D65" s="416"/>
      <c r="F65" s="416"/>
      <c r="H65" s="416"/>
      <c r="J65" s="416"/>
      <c r="K65" s="416"/>
      <c r="M65" s="416"/>
      <c r="O65" s="416"/>
    </row>
    <row r="66" spans="2:15" ht="12.75">
      <c r="B66" s="416"/>
      <c r="D66" s="416"/>
      <c r="F66" s="416"/>
      <c r="H66" s="416"/>
      <c r="J66" s="416"/>
      <c r="K66" s="416"/>
      <c r="M66" s="416"/>
      <c r="O66" s="416"/>
    </row>
    <row r="67" spans="2:15" ht="12.75">
      <c r="B67" s="416"/>
      <c r="D67" s="416"/>
      <c r="F67" s="416"/>
      <c r="H67" s="416"/>
      <c r="J67" s="416"/>
      <c r="K67" s="416"/>
      <c r="M67" s="416"/>
      <c r="O67" s="416"/>
    </row>
    <row r="68" spans="2:15" ht="12.75">
      <c r="B68" s="416"/>
      <c r="D68" s="416"/>
      <c r="F68" s="416"/>
      <c r="H68" s="416"/>
      <c r="J68" s="416"/>
      <c r="K68" s="416"/>
      <c r="M68" s="416"/>
      <c r="O68" s="416"/>
    </row>
    <row r="69" spans="2:15" ht="12.75">
      <c r="B69" s="416"/>
      <c r="D69" s="416"/>
      <c r="F69" s="416"/>
      <c r="H69" s="416"/>
      <c r="J69" s="416"/>
      <c r="K69" s="416"/>
      <c r="M69" s="416"/>
      <c r="O69" s="416"/>
    </row>
    <row r="70" spans="2:15" ht="12.75">
      <c r="B70" s="416"/>
      <c r="D70" s="416"/>
      <c r="F70" s="416"/>
      <c r="H70" s="416"/>
      <c r="J70" s="416"/>
      <c r="K70" s="416"/>
      <c r="M70" s="416"/>
      <c r="O70" s="416"/>
    </row>
    <row r="71" spans="2:15" ht="12.75">
      <c r="B71" s="416"/>
      <c r="D71" s="416"/>
      <c r="F71" s="416"/>
      <c r="H71" s="416"/>
      <c r="J71" s="416"/>
      <c r="K71" s="416"/>
      <c r="M71" s="416"/>
      <c r="O71" s="416"/>
    </row>
    <row r="72" spans="2:15" ht="12.75">
      <c r="B72" s="416"/>
      <c r="D72" s="416"/>
      <c r="F72" s="416"/>
      <c r="H72" s="416"/>
      <c r="J72" s="416"/>
      <c r="K72" s="416"/>
      <c r="M72" s="416"/>
      <c r="O72" s="416"/>
    </row>
    <row r="73" spans="2:15" ht="12.75">
      <c r="B73" s="416"/>
      <c r="D73" s="416"/>
      <c r="F73" s="416"/>
      <c r="H73" s="416"/>
      <c r="J73" s="416"/>
      <c r="K73" s="416"/>
      <c r="M73" s="416"/>
      <c r="O73" s="416"/>
    </row>
    <row r="74" spans="2:15" ht="12.75">
      <c r="B74" s="416"/>
      <c r="D74" s="416"/>
      <c r="F74" s="416"/>
      <c r="H74" s="416"/>
      <c r="J74" s="416"/>
      <c r="K74" s="416"/>
      <c r="M74" s="416"/>
      <c r="O74" s="416"/>
    </row>
    <row r="75" spans="2:15" ht="12.75">
      <c r="B75" s="416"/>
      <c r="D75" s="416"/>
      <c r="F75" s="416"/>
      <c r="H75" s="416"/>
      <c r="J75" s="416"/>
      <c r="K75" s="416"/>
      <c r="M75" s="416"/>
      <c r="O75" s="416"/>
    </row>
    <row r="76" spans="2:15" ht="12.75">
      <c r="B76" s="416"/>
      <c r="D76" s="416"/>
      <c r="F76" s="416"/>
      <c r="H76" s="416"/>
      <c r="J76" s="416"/>
      <c r="K76" s="416"/>
      <c r="M76" s="416"/>
      <c r="O76" s="416"/>
    </row>
    <row r="77" spans="2:15" ht="12.75">
      <c r="B77" s="416"/>
      <c r="D77" s="416"/>
      <c r="F77" s="416"/>
      <c r="H77" s="416"/>
      <c r="J77" s="416"/>
      <c r="K77" s="416"/>
      <c r="M77" s="416"/>
      <c r="O77" s="416"/>
    </row>
    <row r="78" spans="2:15" ht="12.75">
      <c r="B78" s="416"/>
      <c r="D78" s="416"/>
      <c r="F78" s="416"/>
      <c r="H78" s="416"/>
      <c r="J78" s="416"/>
      <c r="K78" s="416"/>
      <c r="M78" s="416"/>
      <c r="O78" s="416"/>
    </row>
    <row r="79" spans="2:15" ht="12.75">
      <c r="B79" s="416"/>
      <c r="D79" s="416"/>
      <c r="F79" s="416"/>
      <c r="H79" s="416"/>
      <c r="J79" s="416"/>
      <c r="K79" s="416"/>
      <c r="M79" s="416"/>
      <c r="O79" s="416"/>
    </row>
    <row r="80" spans="2:15" ht="12.75">
      <c r="B80" s="416"/>
      <c r="D80" s="416"/>
      <c r="F80" s="416"/>
      <c r="H80" s="416"/>
      <c r="J80" s="416"/>
      <c r="K80" s="416"/>
      <c r="M80" s="416"/>
      <c r="O80" s="416"/>
    </row>
    <row r="81" spans="2:15" ht="12.75">
      <c r="B81" s="416"/>
      <c r="D81" s="416"/>
      <c r="F81" s="416"/>
      <c r="H81" s="416"/>
      <c r="J81" s="416"/>
      <c r="K81" s="416"/>
      <c r="M81" s="416"/>
      <c r="O81" s="416"/>
    </row>
    <row r="82" spans="2:15" ht="12.75">
      <c r="B82" s="416"/>
      <c r="D82" s="416"/>
      <c r="F82" s="416"/>
      <c r="H82" s="416"/>
      <c r="J82" s="416"/>
      <c r="K82" s="416"/>
      <c r="M82" s="416"/>
      <c r="O82" s="416"/>
    </row>
    <row r="83" spans="2:15" ht="12.75">
      <c r="B83" s="416"/>
      <c r="D83" s="416"/>
      <c r="F83" s="416"/>
      <c r="H83" s="416"/>
      <c r="J83" s="416"/>
      <c r="K83" s="416"/>
      <c r="M83" s="416"/>
      <c r="O83" s="416"/>
    </row>
    <row r="84" spans="2:15" ht="12.75">
      <c r="B84" s="416"/>
      <c r="D84" s="416"/>
      <c r="F84" s="416"/>
      <c r="H84" s="416"/>
      <c r="J84" s="416"/>
      <c r="K84" s="416"/>
      <c r="M84" s="416"/>
      <c r="O84" s="416"/>
    </row>
    <row r="85" spans="2:15" ht="12.75">
      <c r="B85" s="416"/>
      <c r="D85" s="416"/>
      <c r="F85" s="416"/>
      <c r="H85" s="416"/>
      <c r="J85" s="416"/>
      <c r="K85" s="416"/>
      <c r="M85" s="416"/>
      <c r="O85" s="416"/>
    </row>
    <row r="86" spans="2:15" ht="12.75">
      <c r="B86" s="416"/>
      <c r="D86" s="416"/>
      <c r="F86" s="416"/>
      <c r="H86" s="416"/>
      <c r="J86" s="416"/>
      <c r="K86" s="416"/>
      <c r="M86" s="416"/>
      <c r="O86" s="416"/>
    </row>
    <row r="87" spans="2:15" ht="12.75">
      <c r="B87" s="416"/>
      <c r="D87" s="416"/>
      <c r="F87" s="416"/>
      <c r="H87" s="416"/>
      <c r="J87" s="416"/>
      <c r="K87" s="416"/>
      <c r="M87" s="416"/>
      <c r="O87" s="416"/>
    </row>
    <row r="88" spans="2:15" ht="12.75">
      <c r="B88" s="416"/>
      <c r="D88" s="416"/>
      <c r="F88" s="416"/>
      <c r="H88" s="416"/>
      <c r="J88" s="416"/>
      <c r="K88" s="416"/>
      <c r="M88" s="416"/>
      <c r="O88" s="416"/>
    </row>
    <row r="89" spans="2:15" ht="12.75">
      <c r="B89" s="416"/>
      <c r="D89" s="416"/>
      <c r="F89" s="416"/>
      <c r="H89" s="416"/>
      <c r="J89" s="416"/>
      <c r="K89" s="416"/>
      <c r="M89" s="416"/>
      <c r="O89" s="416"/>
    </row>
    <row r="90" spans="2:15" ht="12.75">
      <c r="B90" s="416"/>
      <c r="D90" s="416"/>
      <c r="F90" s="416"/>
      <c r="H90" s="416"/>
      <c r="J90" s="416"/>
      <c r="K90" s="416"/>
      <c r="M90" s="416"/>
      <c r="O90" s="416"/>
    </row>
    <row r="91" spans="2:15" ht="12.75">
      <c r="B91" s="416"/>
      <c r="D91" s="416"/>
      <c r="F91" s="416"/>
      <c r="H91" s="416"/>
      <c r="J91" s="416"/>
      <c r="K91" s="416"/>
      <c r="M91" s="416"/>
      <c r="O91" s="416"/>
    </row>
    <row r="92" spans="2:15" ht="12.75">
      <c r="B92" s="416"/>
      <c r="D92" s="416"/>
      <c r="F92" s="416"/>
      <c r="H92" s="416"/>
      <c r="J92" s="416"/>
      <c r="K92" s="416"/>
      <c r="M92" s="416"/>
      <c r="O92" s="416"/>
    </row>
    <row r="93" spans="2:15" ht="12.75">
      <c r="B93" s="416"/>
      <c r="D93" s="416"/>
      <c r="F93" s="416"/>
      <c r="H93" s="416"/>
      <c r="J93" s="416"/>
      <c r="K93" s="416"/>
      <c r="M93" s="416"/>
      <c r="O93" s="416"/>
    </row>
    <row r="94" spans="2:15" ht="12.75">
      <c r="B94" s="416"/>
      <c r="D94" s="416"/>
      <c r="F94" s="416"/>
      <c r="H94" s="416"/>
      <c r="J94" s="416"/>
      <c r="K94" s="416"/>
      <c r="M94" s="416"/>
      <c r="O94" s="416"/>
    </row>
    <row r="95" spans="2:15" ht="12.75">
      <c r="B95" s="416"/>
      <c r="D95" s="416"/>
      <c r="F95" s="416"/>
      <c r="H95" s="416"/>
      <c r="J95" s="416"/>
      <c r="K95" s="416"/>
      <c r="M95" s="416"/>
      <c r="O95" s="416"/>
    </row>
    <row r="96" spans="2:15" ht="12.75">
      <c r="B96" s="416"/>
      <c r="D96" s="416"/>
      <c r="F96" s="416"/>
      <c r="H96" s="416"/>
      <c r="J96" s="416"/>
      <c r="K96" s="416"/>
      <c r="M96" s="416"/>
      <c r="O96" s="416"/>
    </row>
    <row r="97" spans="2:15" ht="12.75">
      <c r="B97" s="416"/>
      <c r="D97" s="416"/>
      <c r="F97" s="416"/>
      <c r="H97" s="416"/>
      <c r="J97" s="416"/>
      <c r="K97" s="416"/>
      <c r="M97" s="416"/>
      <c r="O97" s="416"/>
    </row>
    <row r="98" spans="2:15" ht="12.75">
      <c r="B98" s="416"/>
      <c r="D98" s="416"/>
      <c r="F98" s="416"/>
      <c r="H98" s="416"/>
      <c r="J98" s="416"/>
      <c r="K98" s="416"/>
      <c r="M98" s="416"/>
      <c r="O98" s="416"/>
    </row>
    <row r="99" spans="2:15" ht="12.75">
      <c r="B99" s="416"/>
      <c r="D99" s="416"/>
      <c r="F99" s="416"/>
      <c r="H99" s="416"/>
      <c r="J99" s="416"/>
      <c r="K99" s="416"/>
      <c r="M99" s="416"/>
      <c r="O99" s="416"/>
    </row>
    <row r="100" spans="2:15" ht="12.75">
      <c r="B100" s="416"/>
      <c r="D100" s="416"/>
      <c r="F100" s="416"/>
      <c r="H100" s="416"/>
      <c r="J100" s="416"/>
      <c r="K100" s="416"/>
      <c r="M100" s="416"/>
      <c r="O100" s="416"/>
    </row>
    <row r="101" spans="2:15" ht="12.75">
      <c r="B101" s="416"/>
      <c r="D101" s="416"/>
      <c r="F101" s="416"/>
      <c r="H101" s="416"/>
      <c r="J101" s="416"/>
      <c r="K101" s="416"/>
      <c r="M101" s="416"/>
      <c r="O101" s="416"/>
    </row>
    <row r="102" spans="2:15" ht="12.75">
      <c r="B102" s="416"/>
      <c r="D102" s="416"/>
      <c r="F102" s="416"/>
      <c r="H102" s="416"/>
      <c r="J102" s="416"/>
      <c r="K102" s="416"/>
      <c r="M102" s="416"/>
      <c r="O102" s="416"/>
    </row>
    <row r="103" spans="2:15" ht="12.75">
      <c r="B103" s="416"/>
      <c r="D103" s="416"/>
      <c r="F103" s="416"/>
      <c r="H103" s="416"/>
      <c r="J103" s="416"/>
      <c r="K103" s="416"/>
      <c r="M103" s="416"/>
      <c r="O103" s="416"/>
    </row>
    <row r="104" spans="2:15" ht="12.75">
      <c r="B104" s="416"/>
      <c r="D104" s="416"/>
      <c r="F104" s="416"/>
      <c r="H104" s="416"/>
      <c r="J104" s="416"/>
      <c r="K104" s="416"/>
      <c r="M104" s="416"/>
      <c r="O104" s="416"/>
    </row>
    <row r="105" spans="2:15" ht="12.75">
      <c r="B105" s="416"/>
      <c r="D105" s="416"/>
      <c r="F105" s="416"/>
      <c r="H105" s="416"/>
      <c r="J105" s="416"/>
      <c r="K105" s="416"/>
      <c r="M105" s="416"/>
      <c r="O105" s="416"/>
    </row>
    <row r="106" spans="2:15" ht="12.75">
      <c r="B106" s="416"/>
      <c r="D106" s="416"/>
      <c r="F106" s="416"/>
      <c r="H106" s="416"/>
      <c r="J106" s="416"/>
      <c r="K106" s="416"/>
      <c r="M106" s="416"/>
      <c r="O106" s="416"/>
    </row>
    <row r="107" spans="2:15" ht="12.75">
      <c r="B107" s="416"/>
      <c r="D107" s="416"/>
      <c r="F107" s="416"/>
      <c r="H107" s="416"/>
      <c r="J107" s="416"/>
      <c r="K107" s="416"/>
      <c r="M107" s="416"/>
      <c r="O107" s="416"/>
    </row>
    <row r="108" spans="2:15" ht="12.75">
      <c r="B108" s="416"/>
      <c r="D108" s="416"/>
      <c r="F108" s="416"/>
      <c r="H108" s="416"/>
      <c r="J108" s="416"/>
      <c r="K108" s="416"/>
      <c r="M108" s="416"/>
      <c r="O108" s="416"/>
    </row>
    <row r="109" spans="2:15" ht="12.75">
      <c r="B109" s="416"/>
      <c r="D109" s="416"/>
      <c r="F109" s="416"/>
      <c r="H109" s="416"/>
      <c r="J109" s="416"/>
      <c r="K109" s="416"/>
      <c r="M109" s="416"/>
      <c r="O109" s="416"/>
    </row>
    <row r="110" spans="2:15" ht="12.75">
      <c r="B110" s="416"/>
      <c r="D110" s="416"/>
      <c r="F110" s="416"/>
      <c r="H110" s="416"/>
      <c r="J110" s="416"/>
      <c r="K110" s="416"/>
      <c r="M110" s="416"/>
      <c r="O110" s="416"/>
    </row>
  </sheetData>
  <mergeCells count="17">
    <mergeCell ref="B5:I5"/>
    <mergeCell ref="B6:I6"/>
    <mergeCell ref="K5:R5"/>
    <mergeCell ref="K6:R6"/>
    <mergeCell ref="B7:C7"/>
    <mergeCell ref="D7:E7"/>
    <mergeCell ref="F7:G7"/>
    <mergeCell ref="H7:I7"/>
    <mergeCell ref="K7:L7"/>
    <mergeCell ref="M7:N7"/>
    <mergeCell ref="O7:P7"/>
    <mergeCell ref="Q7:R7"/>
    <mergeCell ref="B9:R9"/>
    <mergeCell ref="A49:R49"/>
    <mergeCell ref="A50:R50"/>
    <mergeCell ref="A46:R46"/>
    <mergeCell ref="A47:R4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2009</oddHeader>
    <oddFooter>&amp;L78&amp;C&amp;"Helvetica,Standard" Eidg. Steuerverwaltung  -  Administration fédérale des contributions  -  Amministrazione federale delle contribuzioni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Z1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13" width="13.57421875" style="42" customWidth="1"/>
    <col min="14" max="22" width="12.7109375" style="42" customWidth="1"/>
    <col min="23" max="23" width="14.57421875" style="42" customWidth="1"/>
    <col min="24" max="24" width="15.00390625" style="41" customWidth="1"/>
    <col min="25" max="25" width="15.28125" style="42" bestFit="1" customWidth="1"/>
    <col min="26" max="26" width="34.421875" style="42" bestFit="1" customWidth="1"/>
    <col min="27" max="16384" width="12.7109375" style="42" customWidth="1"/>
  </cols>
  <sheetData>
    <row r="1" spans="1:24" s="55" customFormat="1" ht="18.75" customHeight="1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 t="s">
        <v>153</v>
      </c>
      <c r="X1" s="40"/>
    </row>
    <row r="2" spans="1:24" s="55" customFormat="1" ht="18.75" customHeight="1">
      <c r="A2" s="40" t="s">
        <v>238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238</v>
      </c>
      <c r="X2" s="40"/>
    </row>
    <row r="3" spans="1:24" s="55" customFormat="1" ht="18.75" customHeight="1">
      <c r="A3" s="43" t="s">
        <v>93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3" t="s">
        <v>93</v>
      </c>
      <c r="X3" s="40"/>
    </row>
    <row r="4" spans="1:14" ht="18.75" customHeight="1">
      <c r="A4" s="43" t="s">
        <v>94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 t="s">
        <v>94</v>
      </c>
    </row>
    <row r="5" spans="1:26" ht="18.75" customHeight="1" thickBot="1">
      <c r="A5" s="44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X5" s="56"/>
      <c r="Z5" s="56">
        <v>4</v>
      </c>
    </row>
    <row r="6" spans="1:26" ht="18.75" customHeight="1" thickBot="1">
      <c r="A6" s="43" t="s">
        <v>10</v>
      </c>
      <c r="B6" s="558" t="s">
        <v>17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04"/>
      <c r="N6" s="558" t="s">
        <v>126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60"/>
      <c r="Z6" s="56" t="s">
        <v>11</v>
      </c>
    </row>
    <row r="7" spans="1:26" ht="18.75" customHeight="1">
      <c r="A7" s="43" t="s">
        <v>13</v>
      </c>
      <c r="B7" s="63">
        <v>12500</v>
      </c>
      <c r="C7" s="63">
        <v>15000</v>
      </c>
      <c r="D7" s="63">
        <v>17500</v>
      </c>
      <c r="E7" s="63">
        <v>20000</v>
      </c>
      <c r="F7" s="63">
        <v>25000</v>
      </c>
      <c r="G7" s="63">
        <v>30000</v>
      </c>
      <c r="H7" s="63">
        <v>35000</v>
      </c>
      <c r="I7" s="63">
        <v>40000</v>
      </c>
      <c r="J7" s="63">
        <v>45000</v>
      </c>
      <c r="K7" s="63">
        <v>50000</v>
      </c>
      <c r="L7" s="63">
        <v>60000</v>
      </c>
      <c r="M7" s="63">
        <v>70000</v>
      </c>
      <c r="N7" s="63">
        <v>80000</v>
      </c>
      <c r="O7" s="63">
        <v>90000</v>
      </c>
      <c r="P7" s="63">
        <v>100000</v>
      </c>
      <c r="Q7" s="63">
        <v>125000</v>
      </c>
      <c r="R7" s="63">
        <v>150000</v>
      </c>
      <c r="S7" s="63">
        <v>175000</v>
      </c>
      <c r="T7" s="63">
        <v>200000</v>
      </c>
      <c r="U7" s="63">
        <v>250000</v>
      </c>
      <c r="V7" s="63">
        <v>300000</v>
      </c>
      <c r="W7" s="63">
        <v>400000</v>
      </c>
      <c r="X7" s="63">
        <v>500000</v>
      </c>
      <c r="Y7" s="63">
        <v>1000000</v>
      </c>
      <c r="Z7" s="56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Z8" s="56"/>
    </row>
    <row r="9" spans="1:26" ht="18.75" customHeight="1">
      <c r="A9" s="43"/>
      <c r="B9" s="555" t="s">
        <v>18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7"/>
      <c r="N9" s="555" t="s">
        <v>377</v>
      </c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7"/>
      <c r="Z9" s="56"/>
    </row>
    <row r="10" spans="1:26" ht="18.75" customHeight="1">
      <c r="A10" s="47" t="s">
        <v>170</v>
      </c>
      <c r="B10" s="15">
        <v>48</v>
      </c>
      <c r="C10" s="15">
        <v>48</v>
      </c>
      <c r="D10" s="15">
        <v>80.2</v>
      </c>
      <c r="E10" s="15">
        <v>181.4</v>
      </c>
      <c r="F10" s="15">
        <v>425.2</v>
      </c>
      <c r="G10" s="15">
        <v>652.9</v>
      </c>
      <c r="H10" s="15">
        <v>1018.6</v>
      </c>
      <c r="I10" s="15">
        <v>1349.8</v>
      </c>
      <c r="J10" s="15">
        <v>1796</v>
      </c>
      <c r="K10" s="15">
        <v>2244.5</v>
      </c>
      <c r="L10" s="15">
        <v>3113.9</v>
      </c>
      <c r="M10" s="15">
        <v>4342.1</v>
      </c>
      <c r="N10" s="15">
        <v>5733.6</v>
      </c>
      <c r="O10" s="15">
        <v>7118.2</v>
      </c>
      <c r="P10" s="15">
        <v>8502.8</v>
      </c>
      <c r="Q10" s="15">
        <v>12396.7</v>
      </c>
      <c r="R10" s="15">
        <v>16670.1</v>
      </c>
      <c r="S10" s="15">
        <v>21327.6</v>
      </c>
      <c r="T10" s="15">
        <v>26302.5</v>
      </c>
      <c r="U10" s="15">
        <v>36829.6</v>
      </c>
      <c r="V10" s="15">
        <v>48189.3</v>
      </c>
      <c r="W10" s="15">
        <v>73496.2</v>
      </c>
      <c r="X10" s="15">
        <v>100376.3</v>
      </c>
      <c r="Y10" s="15">
        <v>234866.5</v>
      </c>
      <c r="Z10" s="56" t="s">
        <v>378</v>
      </c>
    </row>
    <row r="11" spans="1:26" ht="18.75" customHeight="1">
      <c r="A11" s="47" t="s">
        <v>68</v>
      </c>
      <c r="B11" s="449">
        <v>0</v>
      </c>
      <c r="C11" s="449">
        <v>0</v>
      </c>
      <c r="D11" s="449">
        <v>0</v>
      </c>
      <c r="E11" s="449">
        <v>0</v>
      </c>
      <c r="F11" s="449">
        <v>81.55</v>
      </c>
      <c r="G11" s="449">
        <v>356.6</v>
      </c>
      <c r="H11" s="449">
        <v>778.35</v>
      </c>
      <c r="I11" s="449">
        <v>1263.9</v>
      </c>
      <c r="J11" s="449">
        <v>1923.15</v>
      </c>
      <c r="K11" s="449">
        <v>2820.15</v>
      </c>
      <c r="L11" s="449">
        <v>4642.15</v>
      </c>
      <c r="M11" s="449">
        <v>6340</v>
      </c>
      <c r="N11" s="15">
        <v>8000.5</v>
      </c>
      <c r="O11" s="15">
        <v>9753.1</v>
      </c>
      <c r="P11" s="15">
        <v>11647.85</v>
      </c>
      <c r="Q11" s="15">
        <v>16608.4</v>
      </c>
      <c r="R11" s="15">
        <v>22062.15</v>
      </c>
      <c r="S11" s="15">
        <v>27891.45</v>
      </c>
      <c r="T11" s="15">
        <v>34134.55</v>
      </c>
      <c r="U11" s="15">
        <v>46825.05</v>
      </c>
      <c r="V11" s="15">
        <v>59678.2</v>
      </c>
      <c r="W11" s="15">
        <v>86518.4</v>
      </c>
      <c r="X11" s="15">
        <v>114043.6</v>
      </c>
      <c r="Y11" s="15">
        <v>253853.65</v>
      </c>
      <c r="Z11" s="56" t="s">
        <v>379</v>
      </c>
    </row>
    <row r="12" spans="1:26" ht="18.75" customHeight="1">
      <c r="A12" s="47" t="s">
        <v>71</v>
      </c>
      <c r="B12" s="15">
        <v>50</v>
      </c>
      <c r="C12" s="15">
        <v>50</v>
      </c>
      <c r="D12" s="15">
        <v>50</v>
      </c>
      <c r="E12" s="15">
        <v>50</v>
      </c>
      <c r="F12" s="15">
        <v>85</v>
      </c>
      <c r="G12" s="15">
        <v>345.8</v>
      </c>
      <c r="H12" s="15">
        <v>881.3</v>
      </c>
      <c r="I12" s="15">
        <v>1511.3</v>
      </c>
      <c r="J12" s="15">
        <v>2078.3</v>
      </c>
      <c r="K12" s="15">
        <v>2645.3</v>
      </c>
      <c r="L12" s="15">
        <v>3842.3</v>
      </c>
      <c r="M12" s="15">
        <v>5149.5</v>
      </c>
      <c r="N12" s="15">
        <v>6441</v>
      </c>
      <c r="O12" s="15">
        <v>7846.3</v>
      </c>
      <c r="P12" s="15">
        <v>9501.8</v>
      </c>
      <c r="Q12" s="15">
        <v>13659.8</v>
      </c>
      <c r="R12" s="15">
        <v>18012</v>
      </c>
      <c r="S12" s="15">
        <v>22737</v>
      </c>
      <c r="T12" s="15">
        <v>27462</v>
      </c>
      <c r="U12" s="15">
        <v>37085.3</v>
      </c>
      <c r="V12" s="15">
        <v>47300</v>
      </c>
      <c r="W12" s="15">
        <v>67775</v>
      </c>
      <c r="X12" s="15">
        <v>88227.3</v>
      </c>
      <c r="Y12" s="15">
        <v>183731.8</v>
      </c>
      <c r="Z12" s="56" t="s">
        <v>380</v>
      </c>
    </row>
    <row r="13" spans="1:26" ht="18.75" customHeight="1">
      <c r="A13" s="47" t="s">
        <v>74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650.3679999999999</v>
      </c>
      <c r="I13" s="15">
        <v>1323.04</v>
      </c>
      <c r="J13" s="15">
        <v>2011</v>
      </c>
      <c r="K13" s="15">
        <v>2683.6719999999996</v>
      </c>
      <c r="L13" s="15">
        <v>3952.576</v>
      </c>
      <c r="M13" s="15">
        <v>5206.192</v>
      </c>
      <c r="N13" s="15">
        <v>6429.232</v>
      </c>
      <c r="O13" s="15">
        <v>7652.272</v>
      </c>
      <c r="P13" s="15">
        <v>8875.312000000002</v>
      </c>
      <c r="Q13" s="15">
        <v>12177.52</v>
      </c>
      <c r="R13" s="15">
        <v>15510.304</v>
      </c>
      <c r="S13" s="15">
        <v>18950.104</v>
      </c>
      <c r="T13" s="15">
        <v>22389.904000000002</v>
      </c>
      <c r="U13" s="15">
        <v>29269.504</v>
      </c>
      <c r="V13" s="15">
        <v>36133.816000000006</v>
      </c>
      <c r="W13" s="15">
        <v>49893.016</v>
      </c>
      <c r="X13" s="15">
        <v>63636.92800000001</v>
      </c>
      <c r="Y13" s="15">
        <v>132402.352</v>
      </c>
      <c r="Z13" s="56" t="s">
        <v>381</v>
      </c>
    </row>
    <row r="14" spans="1:26" ht="18.75" customHeight="1">
      <c r="A14" s="47" t="s">
        <v>77</v>
      </c>
      <c r="B14" s="15">
        <v>30.5</v>
      </c>
      <c r="C14" s="15">
        <v>67.5</v>
      </c>
      <c r="D14" s="15">
        <v>121.95</v>
      </c>
      <c r="E14" s="15">
        <v>195.35</v>
      </c>
      <c r="F14" s="15">
        <v>391.65</v>
      </c>
      <c r="G14" s="15">
        <v>648.85</v>
      </c>
      <c r="H14" s="15">
        <v>946.1</v>
      </c>
      <c r="I14" s="15">
        <v>1311.5</v>
      </c>
      <c r="J14" s="15">
        <v>1748.6</v>
      </c>
      <c r="K14" s="15">
        <v>2153.4</v>
      </c>
      <c r="L14" s="15">
        <v>2953.85</v>
      </c>
      <c r="M14" s="15">
        <v>3693.55</v>
      </c>
      <c r="N14" s="15">
        <v>4678.95</v>
      </c>
      <c r="O14" s="15">
        <v>5671.65</v>
      </c>
      <c r="P14" s="15">
        <v>6717.75</v>
      </c>
      <c r="Q14" s="15">
        <v>9586.55</v>
      </c>
      <c r="R14" s="15">
        <v>12756.05</v>
      </c>
      <c r="S14" s="15">
        <v>15985.25</v>
      </c>
      <c r="T14" s="15">
        <v>19214.45</v>
      </c>
      <c r="U14" s="15">
        <v>25672.85</v>
      </c>
      <c r="V14" s="15">
        <v>32116.9</v>
      </c>
      <c r="W14" s="15">
        <v>45033.7</v>
      </c>
      <c r="X14" s="15">
        <v>57731.4</v>
      </c>
      <c r="Y14" s="15">
        <v>118148.55</v>
      </c>
      <c r="Z14" s="56" t="s">
        <v>382</v>
      </c>
    </row>
    <row r="15" spans="1:26" ht="18.75" customHeight="1">
      <c r="A15" s="47" t="s">
        <v>80</v>
      </c>
      <c r="B15" s="15">
        <v>0</v>
      </c>
      <c r="C15" s="15">
        <v>0</v>
      </c>
      <c r="D15" s="15">
        <v>0</v>
      </c>
      <c r="E15" s="15">
        <v>231</v>
      </c>
      <c r="F15" s="15">
        <v>774.6</v>
      </c>
      <c r="G15" s="15">
        <v>1250.25</v>
      </c>
      <c r="H15" s="15">
        <v>1685.2</v>
      </c>
      <c r="I15" s="15">
        <v>2120.05</v>
      </c>
      <c r="J15" s="15">
        <v>2554.95</v>
      </c>
      <c r="K15" s="15">
        <v>3030.6</v>
      </c>
      <c r="L15" s="15">
        <v>3913.95</v>
      </c>
      <c r="M15" s="15">
        <v>5001.15</v>
      </c>
      <c r="N15" s="15">
        <v>6061.1</v>
      </c>
      <c r="O15" s="15">
        <v>7148.3</v>
      </c>
      <c r="P15" s="15">
        <v>8357.85</v>
      </c>
      <c r="Q15" s="15">
        <v>11374.8</v>
      </c>
      <c r="R15" s="15">
        <v>14432.55</v>
      </c>
      <c r="S15" s="15">
        <v>17490.3</v>
      </c>
      <c r="T15" s="15">
        <v>20548.05</v>
      </c>
      <c r="U15" s="15">
        <v>26663.55</v>
      </c>
      <c r="V15" s="15">
        <v>32765.5</v>
      </c>
      <c r="W15" s="15">
        <v>44996.5</v>
      </c>
      <c r="X15" s="15">
        <v>57213.9</v>
      </c>
      <c r="Y15" s="15">
        <v>118341.75</v>
      </c>
      <c r="Z15" s="56" t="s">
        <v>383</v>
      </c>
    </row>
    <row r="16" spans="1:26" ht="18.75" customHeight="1">
      <c r="A16" s="47" t="s">
        <v>83</v>
      </c>
      <c r="B16" s="15">
        <v>50</v>
      </c>
      <c r="C16" s="15">
        <v>50</v>
      </c>
      <c r="D16" s="15">
        <v>50</v>
      </c>
      <c r="E16" s="15">
        <v>50</v>
      </c>
      <c r="F16" s="15">
        <v>119.8</v>
      </c>
      <c r="G16" s="15">
        <v>332.75</v>
      </c>
      <c r="H16" s="15">
        <v>654.4</v>
      </c>
      <c r="I16" s="15">
        <v>1093.15</v>
      </c>
      <c r="J16" s="15">
        <v>1634.3</v>
      </c>
      <c r="K16" s="15">
        <v>2161.05</v>
      </c>
      <c r="L16" s="15">
        <v>3278.9</v>
      </c>
      <c r="M16" s="15">
        <v>4496.15</v>
      </c>
      <c r="N16" s="15">
        <v>5713.7</v>
      </c>
      <c r="O16" s="15">
        <v>6978.8</v>
      </c>
      <c r="P16" s="15">
        <v>8298.6</v>
      </c>
      <c r="Q16" s="15">
        <v>11717.55</v>
      </c>
      <c r="R16" s="15">
        <v>15161.1</v>
      </c>
      <c r="S16" s="15">
        <v>18828.7</v>
      </c>
      <c r="T16" s="15">
        <v>22576.15</v>
      </c>
      <c r="U16" s="15">
        <v>30234.9</v>
      </c>
      <c r="V16" s="15">
        <v>38072.85</v>
      </c>
      <c r="W16" s="15">
        <v>54041.95</v>
      </c>
      <c r="X16" s="15">
        <v>70011.3</v>
      </c>
      <c r="Y16" s="15">
        <v>143363.5</v>
      </c>
      <c r="Z16" s="56" t="s">
        <v>384</v>
      </c>
    </row>
    <row r="17" spans="1:26" ht="18.75" customHeight="1">
      <c r="A17" s="47" t="s">
        <v>86</v>
      </c>
      <c r="B17" s="449">
        <v>0</v>
      </c>
      <c r="C17" s="449">
        <v>0</v>
      </c>
      <c r="D17" s="449">
        <v>0</v>
      </c>
      <c r="E17" s="449">
        <v>71.1</v>
      </c>
      <c r="F17" s="449">
        <v>534.65</v>
      </c>
      <c r="G17" s="449">
        <v>1121.4</v>
      </c>
      <c r="H17" s="449">
        <v>1721.5</v>
      </c>
      <c r="I17" s="449">
        <v>2308.25</v>
      </c>
      <c r="J17" s="449">
        <v>2828.3</v>
      </c>
      <c r="K17" s="449">
        <v>3321.7</v>
      </c>
      <c r="L17" s="449">
        <v>4228.45</v>
      </c>
      <c r="M17" s="449">
        <v>5807.7</v>
      </c>
      <c r="N17" s="15">
        <v>7526</v>
      </c>
      <c r="O17" s="15">
        <v>9286.25</v>
      </c>
      <c r="P17" s="15">
        <v>11088.35</v>
      </c>
      <c r="Q17" s="15">
        <v>15671.8</v>
      </c>
      <c r="R17" s="15">
        <v>20655.3</v>
      </c>
      <c r="S17" s="15">
        <v>25798.8</v>
      </c>
      <c r="T17" s="15">
        <v>30942.3</v>
      </c>
      <c r="U17" s="15">
        <v>41605.2</v>
      </c>
      <c r="V17" s="15">
        <v>53009.8</v>
      </c>
      <c r="W17" s="15">
        <v>75869.8</v>
      </c>
      <c r="X17" s="15">
        <v>99257.6</v>
      </c>
      <c r="Y17" s="15">
        <v>214612.2</v>
      </c>
      <c r="Z17" s="56" t="s">
        <v>385</v>
      </c>
    </row>
    <row r="18" spans="1:26" ht="18.75" customHeight="1">
      <c r="A18" s="47" t="s">
        <v>89</v>
      </c>
      <c r="B18" s="449">
        <v>0</v>
      </c>
      <c r="C18" s="449">
        <v>0</v>
      </c>
      <c r="D18" s="449">
        <v>0</v>
      </c>
      <c r="E18" s="449">
        <v>6.05</v>
      </c>
      <c r="F18" s="449">
        <v>63.4</v>
      </c>
      <c r="G18" s="449">
        <v>181.2</v>
      </c>
      <c r="H18" s="449">
        <v>353.35</v>
      </c>
      <c r="I18" s="449">
        <v>549.65</v>
      </c>
      <c r="J18" s="449">
        <v>809.35</v>
      </c>
      <c r="K18" s="449">
        <v>1069.1</v>
      </c>
      <c r="L18" s="449">
        <v>1630.8</v>
      </c>
      <c r="M18" s="449">
        <v>2258.95</v>
      </c>
      <c r="N18" s="15">
        <v>2949.05</v>
      </c>
      <c r="O18" s="15">
        <v>3678.35</v>
      </c>
      <c r="P18" s="15">
        <v>4828.25</v>
      </c>
      <c r="Q18" s="15">
        <v>7217.8</v>
      </c>
      <c r="R18" s="15">
        <v>9887.5</v>
      </c>
      <c r="S18" s="15">
        <v>12785.15</v>
      </c>
      <c r="T18" s="15">
        <v>15842.9</v>
      </c>
      <c r="U18" s="15">
        <v>22213.6</v>
      </c>
      <c r="V18" s="15">
        <v>28916.5</v>
      </c>
      <c r="W18" s="15">
        <v>40310.95</v>
      </c>
      <c r="X18" s="15">
        <v>51170.9</v>
      </c>
      <c r="Y18" s="15">
        <v>105506.7</v>
      </c>
      <c r="Z18" s="56" t="s">
        <v>386</v>
      </c>
    </row>
    <row r="19" spans="1:26" ht="18.75" customHeight="1">
      <c r="A19" s="47" t="s">
        <v>19</v>
      </c>
      <c r="B19" s="449">
        <v>0</v>
      </c>
      <c r="C19" s="449">
        <v>0</v>
      </c>
      <c r="D19" s="449">
        <v>114.3</v>
      </c>
      <c r="E19" s="449">
        <v>154.85</v>
      </c>
      <c r="F19" s="449">
        <v>368.05</v>
      </c>
      <c r="G19" s="449">
        <v>633.35</v>
      </c>
      <c r="H19" s="449">
        <v>1115</v>
      </c>
      <c r="I19" s="449">
        <v>1770.2</v>
      </c>
      <c r="J19" s="449">
        <v>2513.8</v>
      </c>
      <c r="K19" s="449">
        <v>2947.5</v>
      </c>
      <c r="L19" s="449">
        <v>4329.25</v>
      </c>
      <c r="M19" s="449">
        <v>5695.15</v>
      </c>
      <c r="N19" s="15">
        <v>7304.45</v>
      </c>
      <c r="O19" s="15">
        <v>9000.65</v>
      </c>
      <c r="P19" s="15">
        <v>10862.35</v>
      </c>
      <c r="Q19" s="15">
        <v>15616.6</v>
      </c>
      <c r="R19" s="15">
        <v>20873.2</v>
      </c>
      <c r="S19" s="15">
        <v>26659.75</v>
      </c>
      <c r="T19" s="15">
        <v>32235.9</v>
      </c>
      <c r="U19" s="15">
        <v>44317.7</v>
      </c>
      <c r="V19" s="15">
        <v>57478.7</v>
      </c>
      <c r="W19" s="15">
        <v>84901.3</v>
      </c>
      <c r="X19" s="15">
        <v>108354.6</v>
      </c>
      <c r="Y19" s="15">
        <v>220242.2</v>
      </c>
      <c r="Z19" s="56" t="s">
        <v>387</v>
      </c>
    </row>
    <row r="20" spans="1:26" ht="18.75" customHeight="1">
      <c r="A20" s="47" t="s">
        <v>69</v>
      </c>
      <c r="B20" s="15">
        <v>80</v>
      </c>
      <c r="C20" s="15">
        <v>80</v>
      </c>
      <c r="D20" s="15">
        <v>80</v>
      </c>
      <c r="E20" s="15">
        <v>80</v>
      </c>
      <c r="F20" s="15">
        <v>231.55</v>
      </c>
      <c r="G20" s="15">
        <v>776.4</v>
      </c>
      <c r="H20" s="15">
        <v>1429.75</v>
      </c>
      <c r="I20" s="15">
        <v>2114.9</v>
      </c>
      <c r="J20" s="15">
        <v>2877.65</v>
      </c>
      <c r="K20" s="15">
        <v>3553.55</v>
      </c>
      <c r="L20" s="15">
        <v>4914.65</v>
      </c>
      <c r="M20" s="15">
        <v>6268.6</v>
      </c>
      <c r="N20" s="15">
        <v>8056.85</v>
      </c>
      <c r="O20" s="15">
        <v>9914.4</v>
      </c>
      <c r="P20" s="15">
        <v>11922.8</v>
      </c>
      <c r="Q20" s="15">
        <v>17039.35</v>
      </c>
      <c r="R20" s="15">
        <v>22383.55</v>
      </c>
      <c r="S20" s="15">
        <v>28066.35</v>
      </c>
      <c r="T20" s="15">
        <v>33851.35</v>
      </c>
      <c r="U20" s="15">
        <v>46117.25</v>
      </c>
      <c r="V20" s="15">
        <v>58789.1</v>
      </c>
      <c r="W20" s="15">
        <v>84132.3</v>
      </c>
      <c r="X20" s="15">
        <v>109475.8</v>
      </c>
      <c r="Y20" s="15">
        <v>228836.95</v>
      </c>
      <c r="Z20" s="56" t="s">
        <v>388</v>
      </c>
    </row>
    <row r="21" spans="1:26" ht="18.75" customHeight="1">
      <c r="A21" s="47" t="s">
        <v>72</v>
      </c>
      <c r="B21" s="449">
        <v>0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82.35</v>
      </c>
      <c r="I21" s="449">
        <v>137.2</v>
      </c>
      <c r="J21" s="449">
        <v>193.35</v>
      </c>
      <c r="K21" s="449">
        <v>577.25</v>
      </c>
      <c r="L21" s="449">
        <v>2779.75</v>
      </c>
      <c r="M21" s="449">
        <v>5011.8</v>
      </c>
      <c r="N21" s="15">
        <v>7251.3</v>
      </c>
      <c r="O21" s="15">
        <v>9513.2</v>
      </c>
      <c r="P21" s="15">
        <v>11779.65</v>
      </c>
      <c r="Q21" s="15">
        <v>17879.2</v>
      </c>
      <c r="R21" s="15">
        <v>24051.25</v>
      </c>
      <c r="S21" s="15">
        <v>31105.8</v>
      </c>
      <c r="T21" s="15">
        <v>38246.1</v>
      </c>
      <c r="U21" s="15">
        <v>50737.25</v>
      </c>
      <c r="V21" s="15">
        <v>57519.8</v>
      </c>
      <c r="W21" s="15">
        <v>80522.6</v>
      </c>
      <c r="X21" s="15">
        <v>103700.25</v>
      </c>
      <c r="Y21" s="15">
        <v>230849.75</v>
      </c>
      <c r="Z21" s="56" t="s">
        <v>389</v>
      </c>
    </row>
    <row r="22" spans="1:26" ht="18.75" customHeight="1">
      <c r="A22" s="47" t="s">
        <v>75</v>
      </c>
      <c r="B22" s="449">
        <v>0</v>
      </c>
      <c r="C22" s="449">
        <v>0</v>
      </c>
      <c r="D22" s="449">
        <v>0</v>
      </c>
      <c r="E22" s="449">
        <v>0</v>
      </c>
      <c r="F22" s="449">
        <v>242.7</v>
      </c>
      <c r="G22" s="449">
        <v>303.55</v>
      </c>
      <c r="H22" s="449">
        <v>364.45</v>
      </c>
      <c r="I22" s="449">
        <v>425.3</v>
      </c>
      <c r="J22" s="449">
        <v>770.55</v>
      </c>
      <c r="K22" s="449">
        <v>1244.05</v>
      </c>
      <c r="L22" s="449">
        <v>2406.55</v>
      </c>
      <c r="M22" s="449">
        <v>3812.75</v>
      </c>
      <c r="N22" s="15">
        <v>5425.1</v>
      </c>
      <c r="O22" s="15">
        <v>7215.7</v>
      </c>
      <c r="P22" s="15">
        <v>9163.85</v>
      </c>
      <c r="Q22" s="15">
        <v>14414.9</v>
      </c>
      <c r="R22" s="15">
        <v>20064.35</v>
      </c>
      <c r="S22" s="15">
        <v>25999.4</v>
      </c>
      <c r="T22" s="15">
        <v>32175.55</v>
      </c>
      <c r="U22" s="15">
        <v>45125.35</v>
      </c>
      <c r="V22" s="15">
        <v>58431.4</v>
      </c>
      <c r="W22" s="15">
        <v>85426</v>
      </c>
      <c r="X22" s="15">
        <v>112823.6</v>
      </c>
      <c r="Y22" s="15">
        <v>253726</v>
      </c>
      <c r="Z22" s="56" t="s">
        <v>390</v>
      </c>
    </row>
    <row r="23" spans="1:26" ht="18.75" customHeight="1">
      <c r="A23" s="47" t="s">
        <v>78</v>
      </c>
      <c r="B23" s="15">
        <v>60</v>
      </c>
      <c r="C23" s="15">
        <v>60</v>
      </c>
      <c r="D23" s="15">
        <v>60</v>
      </c>
      <c r="E23" s="15">
        <v>60</v>
      </c>
      <c r="F23" s="15">
        <v>247.85</v>
      </c>
      <c r="G23" s="15">
        <v>582.65</v>
      </c>
      <c r="H23" s="15">
        <v>1090.8</v>
      </c>
      <c r="I23" s="15">
        <v>1628.55</v>
      </c>
      <c r="J23" s="15">
        <v>2200.3</v>
      </c>
      <c r="K23" s="15">
        <v>2832.35</v>
      </c>
      <c r="L23" s="15">
        <v>4164.35</v>
      </c>
      <c r="M23" s="15">
        <v>5680.5</v>
      </c>
      <c r="N23" s="15">
        <v>7134.65</v>
      </c>
      <c r="O23" s="15">
        <v>8606.8</v>
      </c>
      <c r="P23" s="15">
        <v>10175.9</v>
      </c>
      <c r="Q23" s="15">
        <v>14317.15</v>
      </c>
      <c r="R23" s="15">
        <v>18999.85</v>
      </c>
      <c r="S23" s="15">
        <v>24513.55</v>
      </c>
      <c r="T23" s="15">
        <v>30042.05</v>
      </c>
      <c r="U23" s="15">
        <v>41082.65</v>
      </c>
      <c r="V23" s="15">
        <v>52237.9</v>
      </c>
      <c r="W23" s="15">
        <v>76326</v>
      </c>
      <c r="X23" s="15">
        <v>97507.9</v>
      </c>
      <c r="Y23" s="15">
        <v>196810.2</v>
      </c>
      <c r="Z23" s="56" t="s">
        <v>391</v>
      </c>
    </row>
    <row r="24" spans="1:26" ht="18.75" customHeight="1">
      <c r="A24" s="47" t="s">
        <v>81</v>
      </c>
      <c r="B24" s="449">
        <v>0</v>
      </c>
      <c r="C24" s="449">
        <v>0</v>
      </c>
      <c r="D24" s="449">
        <v>0</v>
      </c>
      <c r="E24" s="449">
        <v>11.7</v>
      </c>
      <c r="F24" s="449">
        <v>312.8</v>
      </c>
      <c r="G24" s="449">
        <v>790.15</v>
      </c>
      <c r="H24" s="449">
        <v>1379.8</v>
      </c>
      <c r="I24" s="449">
        <v>1965.6</v>
      </c>
      <c r="J24" s="449">
        <v>2667.6</v>
      </c>
      <c r="K24" s="449">
        <v>3322.8</v>
      </c>
      <c r="L24" s="449">
        <v>4485.8</v>
      </c>
      <c r="M24" s="449">
        <v>5795.4</v>
      </c>
      <c r="N24" s="15">
        <v>7392.05</v>
      </c>
      <c r="O24" s="15">
        <v>9077.65</v>
      </c>
      <c r="P24" s="15">
        <v>10882.55</v>
      </c>
      <c r="Q24" s="15">
        <v>15384.7</v>
      </c>
      <c r="R24" s="15">
        <v>20122.45</v>
      </c>
      <c r="S24" s="15">
        <v>24860.95</v>
      </c>
      <c r="T24" s="15">
        <v>29636.9</v>
      </c>
      <c r="U24" s="15">
        <v>39815.9</v>
      </c>
      <c r="V24" s="15">
        <v>49972.25</v>
      </c>
      <c r="W24" s="15">
        <v>70330.25</v>
      </c>
      <c r="X24" s="15">
        <v>89678.15</v>
      </c>
      <c r="Y24" s="15">
        <v>180897.6</v>
      </c>
      <c r="Z24" s="56" t="s">
        <v>392</v>
      </c>
    </row>
    <row r="25" spans="1:26" ht="18.75" customHeight="1">
      <c r="A25" s="47" t="s">
        <v>84</v>
      </c>
      <c r="B25" s="15">
        <v>65</v>
      </c>
      <c r="C25" s="15">
        <v>105.95</v>
      </c>
      <c r="D25" s="15">
        <v>175.35</v>
      </c>
      <c r="E25" s="15">
        <v>257.35</v>
      </c>
      <c r="F25" s="15">
        <v>454</v>
      </c>
      <c r="G25" s="15">
        <v>696.2</v>
      </c>
      <c r="H25" s="15">
        <v>1013.95</v>
      </c>
      <c r="I25" s="15">
        <v>1391.2</v>
      </c>
      <c r="J25" s="15">
        <v>1760.65</v>
      </c>
      <c r="K25" s="15">
        <v>2172.3</v>
      </c>
      <c r="L25" s="15">
        <v>3075.85</v>
      </c>
      <c r="M25" s="15">
        <v>4079</v>
      </c>
      <c r="N25" s="15">
        <v>5145.95</v>
      </c>
      <c r="O25" s="15">
        <v>6314.25</v>
      </c>
      <c r="P25" s="15">
        <v>7647.3</v>
      </c>
      <c r="Q25" s="15">
        <v>11191.7</v>
      </c>
      <c r="R25" s="15">
        <v>14790.2</v>
      </c>
      <c r="S25" s="15">
        <v>18381.15</v>
      </c>
      <c r="T25" s="15">
        <v>22174.25</v>
      </c>
      <c r="U25" s="15">
        <v>29785.05</v>
      </c>
      <c r="V25" s="15">
        <v>37390.55</v>
      </c>
      <c r="W25" s="15">
        <v>51967.2</v>
      </c>
      <c r="X25" s="15">
        <v>65978.9</v>
      </c>
      <c r="Y25" s="15">
        <v>133621.3</v>
      </c>
      <c r="Z25" s="56" t="s">
        <v>393</v>
      </c>
    </row>
    <row r="26" spans="1:26" ht="18.75" customHeight="1">
      <c r="A26" s="47" t="s">
        <v>87</v>
      </c>
      <c r="B26" s="449">
        <v>0</v>
      </c>
      <c r="C26" s="449">
        <v>0</v>
      </c>
      <c r="D26" s="449">
        <v>0</v>
      </c>
      <c r="E26" s="449">
        <v>0</v>
      </c>
      <c r="F26" s="449">
        <v>0</v>
      </c>
      <c r="G26" s="449">
        <v>302.4</v>
      </c>
      <c r="H26" s="449">
        <v>840.25</v>
      </c>
      <c r="I26" s="449">
        <v>1458</v>
      </c>
      <c r="J26" s="449">
        <v>2052</v>
      </c>
      <c r="K26" s="449">
        <v>2478.6</v>
      </c>
      <c r="L26" s="449">
        <v>3912.75</v>
      </c>
      <c r="M26" s="449">
        <v>5491.8</v>
      </c>
      <c r="N26" s="15">
        <v>7166.25</v>
      </c>
      <c r="O26" s="15">
        <v>8947.8</v>
      </c>
      <c r="P26" s="15">
        <v>10861.8</v>
      </c>
      <c r="Q26" s="15">
        <v>15723.7</v>
      </c>
      <c r="R26" s="15">
        <v>21200.4</v>
      </c>
      <c r="S26" s="15">
        <v>26801.95</v>
      </c>
      <c r="T26" s="15">
        <v>32886</v>
      </c>
      <c r="U26" s="15">
        <v>45036</v>
      </c>
      <c r="V26" s="15">
        <v>57153.85</v>
      </c>
      <c r="W26" s="15">
        <v>81455.2</v>
      </c>
      <c r="X26" s="15">
        <v>105732</v>
      </c>
      <c r="Y26" s="15">
        <v>216513</v>
      </c>
      <c r="Z26" s="56" t="s">
        <v>394</v>
      </c>
    </row>
    <row r="27" spans="1:26" ht="18.75" customHeight="1">
      <c r="A27" s="47" t="s">
        <v>90</v>
      </c>
      <c r="B27" s="449">
        <v>0</v>
      </c>
      <c r="C27" s="449">
        <v>0</v>
      </c>
      <c r="D27" s="449">
        <v>0</v>
      </c>
      <c r="E27" s="449">
        <v>0</v>
      </c>
      <c r="F27" s="449">
        <v>0</v>
      </c>
      <c r="G27" s="449">
        <v>0</v>
      </c>
      <c r="H27" s="449">
        <v>0</v>
      </c>
      <c r="I27" s="449">
        <v>274</v>
      </c>
      <c r="J27" s="449">
        <v>800</v>
      </c>
      <c r="K27" s="449">
        <v>1276</v>
      </c>
      <c r="L27" s="449">
        <v>2491</v>
      </c>
      <c r="M27" s="449">
        <v>3759</v>
      </c>
      <c r="N27" s="15">
        <v>5178</v>
      </c>
      <c r="O27" s="15">
        <v>6742</v>
      </c>
      <c r="P27" s="15">
        <v>8423</v>
      </c>
      <c r="Q27" s="15">
        <v>12804</v>
      </c>
      <c r="R27" s="15">
        <v>17319</v>
      </c>
      <c r="S27" s="15">
        <v>22197</v>
      </c>
      <c r="T27" s="15">
        <v>27105</v>
      </c>
      <c r="U27" s="15">
        <v>37178</v>
      </c>
      <c r="V27" s="15">
        <v>47462</v>
      </c>
      <c r="W27" s="15">
        <v>68076</v>
      </c>
      <c r="X27" s="15">
        <v>88784</v>
      </c>
      <c r="Y27" s="15">
        <v>193893</v>
      </c>
      <c r="Z27" s="56" t="s">
        <v>395</v>
      </c>
    </row>
    <row r="28" spans="1:26" ht="18.75" customHeight="1">
      <c r="A28" s="47" t="s">
        <v>67</v>
      </c>
      <c r="B28" s="449">
        <v>0</v>
      </c>
      <c r="C28" s="449">
        <v>0</v>
      </c>
      <c r="D28" s="449">
        <v>0</v>
      </c>
      <c r="E28" s="449">
        <v>0</v>
      </c>
      <c r="F28" s="449">
        <v>15.3</v>
      </c>
      <c r="G28" s="449">
        <v>266</v>
      </c>
      <c r="H28" s="449">
        <v>529.7</v>
      </c>
      <c r="I28" s="449">
        <v>817.5</v>
      </c>
      <c r="J28" s="449">
        <v>1242.6</v>
      </c>
      <c r="K28" s="449">
        <v>1722.2</v>
      </c>
      <c r="L28" s="449">
        <v>2720.6</v>
      </c>
      <c r="M28" s="449">
        <v>3932.7</v>
      </c>
      <c r="N28" s="15">
        <v>5275.6</v>
      </c>
      <c r="O28" s="15">
        <v>6710</v>
      </c>
      <c r="P28" s="15">
        <v>8209.9</v>
      </c>
      <c r="Q28" s="15">
        <v>12268</v>
      </c>
      <c r="R28" s="15">
        <v>16618.1</v>
      </c>
      <c r="S28" s="15">
        <v>21308.95</v>
      </c>
      <c r="T28" s="15">
        <v>26091.35</v>
      </c>
      <c r="U28" s="15">
        <v>35826.1</v>
      </c>
      <c r="V28" s="15">
        <v>45859.05</v>
      </c>
      <c r="W28" s="15">
        <v>66302</v>
      </c>
      <c r="X28" s="15">
        <v>87370</v>
      </c>
      <c r="Y28" s="15">
        <v>195507.9</v>
      </c>
      <c r="Z28" s="56" t="s">
        <v>396</v>
      </c>
    </row>
    <row r="29" spans="1:26" ht="18.75" customHeight="1">
      <c r="A29" s="47" t="s">
        <v>70</v>
      </c>
      <c r="B29" s="449">
        <v>0</v>
      </c>
      <c r="C29" s="449">
        <v>0</v>
      </c>
      <c r="D29" s="449">
        <v>0</v>
      </c>
      <c r="E29" s="449">
        <v>0</v>
      </c>
      <c r="F29" s="449">
        <v>0</v>
      </c>
      <c r="G29" s="449">
        <v>0</v>
      </c>
      <c r="H29" s="449">
        <v>290.8</v>
      </c>
      <c r="I29" s="449">
        <v>682.25</v>
      </c>
      <c r="J29" s="449">
        <v>1204.5</v>
      </c>
      <c r="K29" s="449">
        <v>1863.1</v>
      </c>
      <c r="L29" s="449">
        <v>3330.5</v>
      </c>
      <c r="M29" s="449">
        <v>4861.8</v>
      </c>
      <c r="N29" s="15">
        <v>6542.8</v>
      </c>
      <c r="O29" s="15">
        <v>8212.65</v>
      </c>
      <c r="P29" s="15">
        <v>9852.8</v>
      </c>
      <c r="Q29" s="15">
        <v>14182.05</v>
      </c>
      <c r="R29" s="15">
        <v>18793.95</v>
      </c>
      <c r="S29" s="15">
        <v>23734.75</v>
      </c>
      <c r="T29" s="15">
        <v>28685.85</v>
      </c>
      <c r="U29" s="15">
        <v>39057.95</v>
      </c>
      <c r="V29" s="15">
        <v>49744.55</v>
      </c>
      <c r="W29" s="15">
        <v>72162.85</v>
      </c>
      <c r="X29" s="15">
        <v>94707.65</v>
      </c>
      <c r="Y29" s="15">
        <v>213319.7</v>
      </c>
      <c r="Z29" s="56" t="s">
        <v>397</v>
      </c>
    </row>
    <row r="30" spans="1:26" ht="18.75" customHeight="1">
      <c r="A30" s="47" t="s">
        <v>73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285.65</v>
      </c>
      <c r="H30" s="15">
        <v>515.4</v>
      </c>
      <c r="I30" s="15">
        <v>730.3</v>
      </c>
      <c r="J30" s="15">
        <v>877.05</v>
      </c>
      <c r="K30" s="15">
        <v>1133.75</v>
      </c>
      <c r="L30" s="15">
        <v>1904.15</v>
      </c>
      <c r="M30" s="15">
        <v>3190.8</v>
      </c>
      <c r="N30" s="15">
        <v>4683.4</v>
      </c>
      <c r="O30" s="15">
        <v>6446.45</v>
      </c>
      <c r="P30" s="15">
        <v>8262.5</v>
      </c>
      <c r="Q30" s="15">
        <v>13549.1</v>
      </c>
      <c r="R30" s="15">
        <v>19083.95</v>
      </c>
      <c r="S30" s="15">
        <v>24612.55</v>
      </c>
      <c r="T30" s="15">
        <v>30430.2</v>
      </c>
      <c r="U30" s="15">
        <v>42723.6</v>
      </c>
      <c r="V30" s="15">
        <v>55542</v>
      </c>
      <c r="W30" s="15">
        <v>81737.25</v>
      </c>
      <c r="X30" s="15">
        <v>108122.05</v>
      </c>
      <c r="Y30" s="15">
        <v>240715.85</v>
      </c>
      <c r="Z30" s="56" t="s">
        <v>398</v>
      </c>
    </row>
    <row r="31" spans="1:26" ht="18.75" customHeight="1">
      <c r="A31" s="47" t="s">
        <v>76</v>
      </c>
      <c r="B31" s="449">
        <v>0</v>
      </c>
      <c r="C31" s="449">
        <v>0</v>
      </c>
      <c r="D31" s="449">
        <v>0</v>
      </c>
      <c r="E31" s="449">
        <v>0</v>
      </c>
      <c r="F31" s="449">
        <v>0</v>
      </c>
      <c r="G31" s="449">
        <v>0</v>
      </c>
      <c r="H31" s="449">
        <v>0</v>
      </c>
      <c r="I31" s="449">
        <v>312.45</v>
      </c>
      <c r="J31" s="449">
        <v>1011.3</v>
      </c>
      <c r="K31" s="449">
        <v>1919.65</v>
      </c>
      <c r="L31" s="449">
        <v>4320.45</v>
      </c>
      <c r="M31" s="449">
        <v>7061.5</v>
      </c>
      <c r="N31" s="15">
        <v>9053</v>
      </c>
      <c r="O31" s="15">
        <v>10723.9</v>
      </c>
      <c r="P31" s="15">
        <v>12516.8</v>
      </c>
      <c r="Q31" s="15">
        <v>17158.5</v>
      </c>
      <c r="R31" s="15">
        <v>22242.8</v>
      </c>
      <c r="S31" s="15">
        <v>28251.3</v>
      </c>
      <c r="T31" s="15">
        <v>34324.25</v>
      </c>
      <c r="U31" s="15">
        <v>47332.1</v>
      </c>
      <c r="V31" s="15">
        <v>60885</v>
      </c>
      <c r="W31" s="15">
        <v>89605</v>
      </c>
      <c r="X31" s="15">
        <v>120099.5</v>
      </c>
      <c r="Y31" s="15">
        <v>266160</v>
      </c>
      <c r="Z31" s="56" t="s">
        <v>399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40.15000000000005</v>
      </c>
      <c r="G32" s="15">
        <v>574.1</v>
      </c>
      <c r="H32" s="15">
        <v>1203.9</v>
      </c>
      <c r="I32" s="15">
        <v>1878.1</v>
      </c>
      <c r="J32" s="15">
        <v>2507.25</v>
      </c>
      <c r="K32" s="15">
        <v>2884.7</v>
      </c>
      <c r="L32" s="15">
        <v>3801.05</v>
      </c>
      <c r="M32" s="15">
        <v>5061.9</v>
      </c>
      <c r="N32" s="15">
        <v>6393.55</v>
      </c>
      <c r="O32" s="15">
        <v>7822.95</v>
      </c>
      <c r="P32" s="15">
        <v>9322.1</v>
      </c>
      <c r="Q32" s="15">
        <v>13580.75</v>
      </c>
      <c r="R32" s="15">
        <v>19201.9</v>
      </c>
      <c r="S32" s="15">
        <v>25192.95</v>
      </c>
      <c r="T32" s="15">
        <v>31123</v>
      </c>
      <c r="U32" s="15">
        <v>42753.7</v>
      </c>
      <c r="V32" s="15">
        <v>54769.45</v>
      </c>
      <c r="W32" s="15">
        <v>79262.35</v>
      </c>
      <c r="X32" s="15">
        <v>102102.25</v>
      </c>
      <c r="Y32" s="15">
        <v>216011.25</v>
      </c>
      <c r="Z32" s="56" t="s">
        <v>400</v>
      </c>
    </row>
    <row r="33" spans="1:26" ht="18.75" customHeight="1">
      <c r="A33" s="47" t="s">
        <v>21</v>
      </c>
      <c r="B33" s="449">
        <v>0</v>
      </c>
      <c r="C33" s="449">
        <v>0</v>
      </c>
      <c r="D33" s="449">
        <v>49.05</v>
      </c>
      <c r="E33" s="449">
        <v>126.05</v>
      </c>
      <c r="F33" s="449">
        <v>287.25</v>
      </c>
      <c r="G33" s="449">
        <v>560.95</v>
      </c>
      <c r="H33" s="449">
        <v>909.2</v>
      </c>
      <c r="I33" s="449">
        <v>1442.2</v>
      </c>
      <c r="J33" s="449">
        <v>2138.65</v>
      </c>
      <c r="K33" s="449">
        <v>2741.45</v>
      </c>
      <c r="L33" s="449">
        <v>4246.65</v>
      </c>
      <c r="M33" s="449">
        <v>6354.6</v>
      </c>
      <c r="N33" s="15">
        <v>8992.6</v>
      </c>
      <c r="O33" s="15">
        <v>11182.1</v>
      </c>
      <c r="P33" s="15">
        <v>13489.05</v>
      </c>
      <c r="Q33" s="15">
        <v>19356.75</v>
      </c>
      <c r="R33" s="15">
        <v>25638.25</v>
      </c>
      <c r="S33" s="15">
        <v>32331.85</v>
      </c>
      <c r="T33" s="15">
        <v>39233.8</v>
      </c>
      <c r="U33" s="15">
        <v>53348.65</v>
      </c>
      <c r="V33" s="15">
        <v>68005.65</v>
      </c>
      <c r="W33" s="15">
        <v>97356.5</v>
      </c>
      <c r="X33" s="15">
        <v>122384.65</v>
      </c>
      <c r="Y33" s="15">
        <v>247608.95</v>
      </c>
      <c r="Z33" s="56" t="s">
        <v>401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763.2</v>
      </c>
      <c r="L34" s="15">
        <v>2479.4</v>
      </c>
      <c r="M34" s="15">
        <v>4182.45</v>
      </c>
      <c r="N34" s="15">
        <v>6141.1</v>
      </c>
      <c r="O34" s="15">
        <v>7997.8</v>
      </c>
      <c r="P34" s="15">
        <v>10080.3</v>
      </c>
      <c r="Q34" s="15">
        <v>15554.55</v>
      </c>
      <c r="R34" s="15">
        <v>21432.55</v>
      </c>
      <c r="S34" s="15">
        <v>27567.4</v>
      </c>
      <c r="T34" s="15">
        <v>33885.9</v>
      </c>
      <c r="U34" s="15">
        <v>46926</v>
      </c>
      <c r="V34" s="15">
        <v>60375.65</v>
      </c>
      <c r="W34" s="15">
        <v>88481.5</v>
      </c>
      <c r="X34" s="15">
        <v>117454.8</v>
      </c>
      <c r="Y34" s="15">
        <v>266491.65</v>
      </c>
      <c r="Z34" s="56" t="s">
        <v>402</v>
      </c>
    </row>
    <row r="35" spans="1:26" ht="18.75" customHeight="1">
      <c r="A35" s="47" t="s">
        <v>23</v>
      </c>
      <c r="B35" s="449">
        <v>0</v>
      </c>
      <c r="C35" s="449">
        <v>0</v>
      </c>
      <c r="D35" s="449">
        <v>0</v>
      </c>
      <c r="E35" s="449">
        <v>0</v>
      </c>
      <c r="F35" s="449">
        <v>33.25</v>
      </c>
      <c r="G35" s="449">
        <v>256.5</v>
      </c>
      <c r="H35" s="449">
        <v>773.3</v>
      </c>
      <c r="I35" s="449">
        <v>1350.45</v>
      </c>
      <c r="J35" s="449">
        <v>2126.5</v>
      </c>
      <c r="K35" s="449">
        <v>2947.8</v>
      </c>
      <c r="L35" s="449">
        <v>4572.1</v>
      </c>
      <c r="M35" s="449">
        <v>6546.5</v>
      </c>
      <c r="N35" s="15">
        <v>8609.8</v>
      </c>
      <c r="O35" s="15">
        <v>10673.1</v>
      </c>
      <c r="P35" s="15">
        <v>12736.4</v>
      </c>
      <c r="Q35" s="15">
        <v>18445.85</v>
      </c>
      <c r="R35" s="15">
        <v>24438.95</v>
      </c>
      <c r="S35" s="15">
        <v>30432</v>
      </c>
      <c r="T35" s="15">
        <v>36425.1</v>
      </c>
      <c r="U35" s="15">
        <v>49616.25</v>
      </c>
      <c r="V35" s="15">
        <v>64044.05</v>
      </c>
      <c r="W35" s="15">
        <v>92899.55</v>
      </c>
      <c r="X35" s="15">
        <v>121854.3</v>
      </c>
      <c r="Y35" s="15">
        <v>269328.35</v>
      </c>
      <c r="Z35" s="56" t="s">
        <v>403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6"/>
    </row>
    <row r="37" spans="1:26" ht="18.75" customHeight="1">
      <c r="A37" s="49" t="s">
        <v>91</v>
      </c>
      <c r="B37" s="449">
        <v>0</v>
      </c>
      <c r="C37" s="449">
        <v>0</v>
      </c>
      <c r="D37" s="449">
        <v>0</v>
      </c>
      <c r="E37" s="449">
        <v>0</v>
      </c>
      <c r="F37" s="449">
        <v>0</v>
      </c>
      <c r="G37" s="449">
        <v>0</v>
      </c>
      <c r="H37" s="449">
        <v>0</v>
      </c>
      <c r="I37" s="449">
        <v>0</v>
      </c>
      <c r="J37" s="449">
        <v>55.3</v>
      </c>
      <c r="K37" s="449">
        <v>99.8</v>
      </c>
      <c r="L37" s="449">
        <v>188.7</v>
      </c>
      <c r="M37" s="449">
        <v>343.3</v>
      </c>
      <c r="N37" s="15">
        <v>601.8</v>
      </c>
      <c r="O37" s="15">
        <v>870.1</v>
      </c>
      <c r="P37" s="15">
        <v>1215.2</v>
      </c>
      <c r="Q37" s="15">
        <v>2294.1</v>
      </c>
      <c r="R37" s="15">
        <v>3829.2</v>
      </c>
      <c r="S37" s="15">
        <v>6371.8</v>
      </c>
      <c r="T37" s="15">
        <v>9295.2</v>
      </c>
      <c r="U37" s="15">
        <v>15142</v>
      </c>
      <c r="V37" s="15">
        <v>20988.7</v>
      </c>
      <c r="W37" s="15">
        <v>32682.2</v>
      </c>
      <c r="X37" s="15">
        <v>44375.7</v>
      </c>
      <c r="Y37" s="15">
        <v>102170.6</v>
      </c>
      <c r="Z37" s="56" t="s">
        <v>92</v>
      </c>
    </row>
    <row r="38" spans="1:24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M38" s="5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</row>
    <row r="39" spans="1:25" ht="18.75" customHeight="1">
      <c r="A39" s="40"/>
      <c r="B39" s="561" t="s">
        <v>24</v>
      </c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3"/>
      <c r="N39" s="561" t="s">
        <v>404</v>
      </c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3"/>
    </row>
    <row r="40" spans="1:26" ht="18.75" customHeight="1">
      <c r="A40" s="47" t="s">
        <v>170</v>
      </c>
      <c r="B40" s="11">
        <v>0.384</v>
      </c>
      <c r="C40" s="11">
        <v>0.32</v>
      </c>
      <c r="D40" s="11">
        <v>0.4582857142857143</v>
      </c>
      <c r="E40" s="11">
        <v>0.907</v>
      </c>
      <c r="F40" s="11">
        <v>1.7007999999999999</v>
      </c>
      <c r="G40" s="11">
        <v>2.1763333333333335</v>
      </c>
      <c r="H40" s="11">
        <v>2.910285714285714</v>
      </c>
      <c r="I40" s="11">
        <v>3.3745000000000003</v>
      </c>
      <c r="J40" s="11">
        <v>3.991111111111111</v>
      </c>
      <c r="K40" s="11">
        <v>4.489</v>
      </c>
      <c r="L40" s="11">
        <v>5.1898333333333335</v>
      </c>
      <c r="M40" s="11">
        <v>6.203</v>
      </c>
      <c r="N40" s="11">
        <v>7.167000000000002</v>
      </c>
      <c r="O40" s="11">
        <v>7.909111111111111</v>
      </c>
      <c r="P40" s="11">
        <v>8.502799999999999</v>
      </c>
      <c r="Q40" s="11">
        <v>9.91736</v>
      </c>
      <c r="R40" s="11">
        <v>11.1134</v>
      </c>
      <c r="S40" s="11">
        <v>12.1872</v>
      </c>
      <c r="T40" s="11">
        <v>13.15125</v>
      </c>
      <c r="U40" s="11">
        <v>14.731839999999998</v>
      </c>
      <c r="V40" s="11">
        <v>16.0631</v>
      </c>
      <c r="W40" s="11">
        <v>18.374050000000004</v>
      </c>
      <c r="X40" s="11">
        <v>20.07526</v>
      </c>
      <c r="Y40" s="11">
        <v>23.48665</v>
      </c>
      <c r="Z40" s="56" t="s">
        <v>378</v>
      </c>
    </row>
    <row r="41" spans="1:26" ht="18.75" customHeight="1">
      <c r="A41" s="47" t="s">
        <v>68</v>
      </c>
      <c r="B41" s="450">
        <v>0</v>
      </c>
      <c r="C41" s="450">
        <v>0</v>
      </c>
      <c r="D41" s="450">
        <v>0</v>
      </c>
      <c r="E41" s="450">
        <v>0</v>
      </c>
      <c r="F41" s="450">
        <v>0.32620000000000005</v>
      </c>
      <c r="G41" s="450">
        <v>1.1886666666666668</v>
      </c>
      <c r="H41" s="450">
        <v>2.223857142857143</v>
      </c>
      <c r="I41" s="450">
        <v>3.15975</v>
      </c>
      <c r="J41" s="450">
        <v>4.273666666666667</v>
      </c>
      <c r="K41" s="450">
        <v>5.6403</v>
      </c>
      <c r="L41" s="450">
        <v>7.736916666666667</v>
      </c>
      <c r="M41" s="450">
        <v>9.057142857142857</v>
      </c>
      <c r="N41" s="450">
        <v>10.000625</v>
      </c>
      <c r="O41" s="450">
        <v>10.836777777777778</v>
      </c>
      <c r="P41" s="450">
        <v>11.64785</v>
      </c>
      <c r="Q41" s="450">
        <v>13.286720000000003</v>
      </c>
      <c r="R41" s="450">
        <v>14.708100000000002</v>
      </c>
      <c r="S41" s="450">
        <v>15.93797142857143</v>
      </c>
      <c r="T41" s="450">
        <v>17.067275000000002</v>
      </c>
      <c r="U41" s="450">
        <v>18.73002</v>
      </c>
      <c r="V41" s="450">
        <v>19.892733333333332</v>
      </c>
      <c r="W41" s="450">
        <v>21.6296</v>
      </c>
      <c r="X41" s="450">
        <v>22.808719999999997</v>
      </c>
      <c r="Y41" s="450">
        <v>25.385365000000004</v>
      </c>
      <c r="Z41" s="56" t="s">
        <v>379</v>
      </c>
    </row>
    <row r="42" spans="1:26" ht="18.75" customHeight="1">
      <c r="A42" s="47" t="s">
        <v>71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0.34</v>
      </c>
      <c r="G42" s="11">
        <v>1.1526666666666665</v>
      </c>
      <c r="H42" s="11">
        <v>2.5180000000000002</v>
      </c>
      <c r="I42" s="11">
        <v>3.7782500000000003</v>
      </c>
      <c r="J42" s="11">
        <v>4.618444444444445</v>
      </c>
      <c r="K42" s="11">
        <v>5.2906</v>
      </c>
      <c r="L42" s="11">
        <v>6.403833333333334</v>
      </c>
      <c r="M42" s="11">
        <v>7.356428571428572</v>
      </c>
      <c r="N42" s="11">
        <v>8.05125</v>
      </c>
      <c r="O42" s="11">
        <v>8.71811111111111</v>
      </c>
      <c r="P42" s="11">
        <v>9.501800000000001</v>
      </c>
      <c r="Q42" s="11">
        <v>10.927840000000002</v>
      </c>
      <c r="R42" s="11">
        <v>12.008000000000001</v>
      </c>
      <c r="S42" s="11">
        <v>12.992571428571429</v>
      </c>
      <c r="T42" s="11">
        <v>13.730999999999998</v>
      </c>
      <c r="U42" s="11">
        <v>14.83412</v>
      </c>
      <c r="V42" s="11">
        <v>15.766666666666667</v>
      </c>
      <c r="W42" s="11">
        <v>16.94375</v>
      </c>
      <c r="X42" s="11">
        <v>17.64546</v>
      </c>
      <c r="Y42" s="11">
        <v>18.37318</v>
      </c>
      <c r="Z42" s="56" t="s">
        <v>380</v>
      </c>
    </row>
    <row r="43" spans="1:26" ht="18.75" customHeight="1">
      <c r="A43" s="47" t="s">
        <v>74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1.8581942857142855</v>
      </c>
      <c r="I43" s="11">
        <v>3.3076000000000003</v>
      </c>
      <c r="J43" s="11">
        <v>4.468888888888889</v>
      </c>
      <c r="K43" s="11">
        <v>5.367343999999999</v>
      </c>
      <c r="L43" s="11">
        <v>6.587626666666667</v>
      </c>
      <c r="M43" s="11">
        <v>7.437417142857143</v>
      </c>
      <c r="N43" s="11">
        <v>8.03654</v>
      </c>
      <c r="O43" s="11">
        <v>8.502524444444443</v>
      </c>
      <c r="P43" s="11">
        <v>8.875312000000001</v>
      </c>
      <c r="Q43" s="11">
        <v>9.742016</v>
      </c>
      <c r="R43" s="11">
        <v>10.340202666666666</v>
      </c>
      <c r="S43" s="11">
        <v>10.828630857142857</v>
      </c>
      <c r="T43" s="11">
        <v>11.194952</v>
      </c>
      <c r="U43" s="11">
        <v>11.7078016</v>
      </c>
      <c r="V43" s="11">
        <v>12.044605333333337</v>
      </c>
      <c r="W43" s="11">
        <v>12.473254</v>
      </c>
      <c r="X43" s="11">
        <v>12.727385600000002</v>
      </c>
      <c r="Y43" s="11">
        <v>13.2402352</v>
      </c>
      <c r="Z43" s="56" t="s">
        <v>381</v>
      </c>
    </row>
    <row r="44" spans="1:26" ht="18.75" customHeight="1">
      <c r="A44" s="47" t="s">
        <v>77</v>
      </c>
      <c r="B44" s="11">
        <v>0.244</v>
      </c>
      <c r="C44" s="11">
        <v>0.45</v>
      </c>
      <c r="D44" s="11">
        <v>0.696857142857143</v>
      </c>
      <c r="E44" s="11">
        <v>0.97675</v>
      </c>
      <c r="F44" s="11">
        <v>1.5666</v>
      </c>
      <c r="G44" s="11">
        <v>2.1628333333333334</v>
      </c>
      <c r="H44" s="11">
        <v>2.7031428571428573</v>
      </c>
      <c r="I44" s="11">
        <v>3.27875</v>
      </c>
      <c r="J44" s="11">
        <v>3.8857777777777778</v>
      </c>
      <c r="K44" s="11">
        <v>4.3068</v>
      </c>
      <c r="L44" s="11">
        <v>4.9230833333333335</v>
      </c>
      <c r="M44" s="11">
        <v>5.2764999999999995</v>
      </c>
      <c r="N44" s="11">
        <v>5.8486875000000005</v>
      </c>
      <c r="O44" s="11">
        <v>6.3018333333333345</v>
      </c>
      <c r="P44" s="11">
        <v>6.7177500000000006</v>
      </c>
      <c r="Q44" s="11">
        <v>7.669240000000001</v>
      </c>
      <c r="R44" s="11">
        <v>8.504033333333332</v>
      </c>
      <c r="S44" s="11">
        <v>9.134428571428572</v>
      </c>
      <c r="T44" s="11">
        <v>9.607225</v>
      </c>
      <c r="U44" s="11">
        <v>10.269139999999998</v>
      </c>
      <c r="V44" s="11">
        <v>10.705633333333333</v>
      </c>
      <c r="W44" s="11">
        <v>11.258424999999999</v>
      </c>
      <c r="X44" s="11">
        <v>11.546280000000001</v>
      </c>
      <c r="Y44" s="11">
        <v>11.814855</v>
      </c>
      <c r="Z44" s="56" t="s">
        <v>382</v>
      </c>
    </row>
    <row r="45" spans="1:26" ht="18.75" customHeight="1">
      <c r="A45" s="47" t="s">
        <v>80</v>
      </c>
      <c r="B45" s="11">
        <v>0</v>
      </c>
      <c r="C45" s="11">
        <v>0</v>
      </c>
      <c r="D45" s="11">
        <v>0</v>
      </c>
      <c r="E45" s="11">
        <v>1.155</v>
      </c>
      <c r="F45" s="11">
        <v>3.0984000000000003</v>
      </c>
      <c r="G45" s="11">
        <v>4.1675</v>
      </c>
      <c r="H45" s="11">
        <v>4.814857142857143</v>
      </c>
      <c r="I45" s="11">
        <v>5.3001249999999995</v>
      </c>
      <c r="J45" s="11">
        <v>5.677666666666666</v>
      </c>
      <c r="K45" s="11">
        <v>6.0612</v>
      </c>
      <c r="L45" s="11">
        <v>6.52325</v>
      </c>
      <c r="M45" s="11">
        <v>7.1445</v>
      </c>
      <c r="N45" s="11">
        <v>7.5763750000000005</v>
      </c>
      <c r="O45" s="11">
        <v>7.942555555555556</v>
      </c>
      <c r="P45" s="11">
        <v>8.35785</v>
      </c>
      <c r="Q45" s="11">
        <v>9.099839999999999</v>
      </c>
      <c r="R45" s="11">
        <v>9.6217</v>
      </c>
      <c r="S45" s="11">
        <v>9.994457142857142</v>
      </c>
      <c r="T45" s="11">
        <v>10.274025000000002</v>
      </c>
      <c r="U45" s="11">
        <v>10.66542</v>
      </c>
      <c r="V45" s="11">
        <v>10.921833333333334</v>
      </c>
      <c r="W45" s="11">
        <v>11.249125</v>
      </c>
      <c r="X45" s="11">
        <v>11.442779999999999</v>
      </c>
      <c r="Y45" s="11">
        <v>11.834175</v>
      </c>
      <c r="Z45" s="56" t="s">
        <v>383</v>
      </c>
    </row>
    <row r="46" spans="1:26" ht="18.75" customHeight="1">
      <c r="A46" s="47" t="s">
        <v>83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0.4792</v>
      </c>
      <c r="G46" s="11">
        <v>1.1091666666666666</v>
      </c>
      <c r="H46" s="11">
        <v>1.8697142857142857</v>
      </c>
      <c r="I46" s="11">
        <v>2.7328749999999995</v>
      </c>
      <c r="J46" s="11">
        <v>3.6317777777777773</v>
      </c>
      <c r="K46" s="11">
        <v>4.3221</v>
      </c>
      <c r="L46" s="11">
        <v>5.464833333333333</v>
      </c>
      <c r="M46" s="11">
        <v>6.423071428571428</v>
      </c>
      <c r="N46" s="11">
        <v>7.142124999999999</v>
      </c>
      <c r="O46" s="11">
        <v>7.754222222222222</v>
      </c>
      <c r="P46" s="11">
        <v>8.2986</v>
      </c>
      <c r="Q46" s="11">
        <v>9.374039999999999</v>
      </c>
      <c r="R46" s="11">
        <v>10.1074</v>
      </c>
      <c r="S46" s="11">
        <v>10.759257142857143</v>
      </c>
      <c r="T46" s="11">
        <v>11.288075</v>
      </c>
      <c r="U46" s="11">
        <v>12.09396</v>
      </c>
      <c r="V46" s="11">
        <v>12.69095</v>
      </c>
      <c r="W46" s="11">
        <v>13.510487499999998</v>
      </c>
      <c r="X46" s="11">
        <v>14.002259999999996</v>
      </c>
      <c r="Y46" s="11">
        <v>14.336350000000001</v>
      </c>
      <c r="Z46" s="56" t="s">
        <v>384</v>
      </c>
    </row>
    <row r="47" spans="1:26" ht="18.75" customHeight="1">
      <c r="A47" s="47" t="s">
        <v>86</v>
      </c>
      <c r="B47" s="450">
        <v>0</v>
      </c>
      <c r="C47" s="450">
        <v>0</v>
      </c>
      <c r="D47" s="450">
        <v>0</v>
      </c>
      <c r="E47" s="450">
        <v>0.3555</v>
      </c>
      <c r="F47" s="450">
        <v>2.1386000000000003</v>
      </c>
      <c r="G47" s="450">
        <v>3.7380000000000004</v>
      </c>
      <c r="H47" s="450">
        <v>4.918571428571429</v>
      </c>
      <c r="I47" s="450">
        <v>5.770625</v>
      </c>
      <c r="J47" s="450">
        <v>6.285111111111112</v>
      </c>
      <c r="K47" s="450">
        <v>6.643400000000001</v>
      </c>
      <c r="L47" s="450">
        <v>7.047416666666669</v>
      </c>
      <c r="M47" s="450">
        <v>8.296714285714286</v>
      </c>
      <c r="N47" s="450">
        <v>9.4075</v>
      </c>
      <c r="O47" s="450">
        <v>10.318055555555555</v>
      </c>
      <c r="P47" s="450">
        <v>11.08835</v>
      </c>
      <c r="Q47" s="450">
        <v>12.53744</v>
      </c>
      <c r="R47" s="450">
        <v>13.770199999999999</v>
      </c>
      <c r="S47" s="450">
        <v>14.74217142857143</v>
      </c>
      <c r="T47" s="450">
        <v>15.47115</v>
      </c>
      <c r="U47" s="450">
        <v>16.642079999999996</v>
      </c>
      <c r="V47" s="450">
        <v>17.669933333333336</v>
      </c>
      <c r="W47" s="450">
        <v>18.967449999999996</v>
      </c>
      <c r="X47" s="450">
        <v>19.851519999999997</v>
      </c>
      <c r="Y47" s="450">
        <v>21.461219999999997</v>
      </c>
      <c r="Z47" s="56" t="s">
        <v>385</v>
      </c>
    </row>
    <row r="48" spans="1:26" ht="18.75" customHeight="1">
      <c r="A48" s="47" t="s">
        <v>89</v>
      </c>
      <c r="B48" s="450">
        <v>0</v>
      </c>
      <c r="C48" s="450">
        <v>0</v>
      </c>
      <c r="D48" s="450">
        <v>0</v>
      </c>
      <c r="E48" s="450">
        <v>0.030250000000000003</v>
      </c>
      <c r="F48" s="450">
        <v>0.25359999999999994</v>
      </c>
      <c r="G48" s="450">
        <v>0.604</v>
      </c>
      <c r="H48" s="450">
        <v>1.0095714285714286</v>
      </c>
      <c r="I48" s="450">
        <v>1.374125</v>
      </c>
      <c r="J48" s="450">
        <v>1.7985555555555557</v>
      </c>
      <c r="K48" s="450">
        <v>2.1382</v>
      </c>
      <c r="L48" s="450">
        <v>2.718</v>
      </c>
      <c r="M48" s="450">
        <v>3.2270714285714286</v>
      </c>
      <c r="N48" s="450">
        <v>3.6863125000000005</v>
      </c>
      <c r="O48" s="450">
        <v>4.087055555555556</v>
      </c>
      <c r="P48" s="450">
        <v>4.82825</v>
      </c>
      <c r="Q48" s="450">
        <v>5.77424</v>
      </c>
      <c r="R48" s="450">
        <v>6.591666666666665</v>
      </c>
      <c r="S48" s="450">
        <v>7.3058</v>
      </c>
      <c r="T48" s="450">
        <v>7.921450000000001</v>
      </c>
      <c r="U48" s="450">
        <v>8.88544</v>
      </c>
      <c r="V48" s="450">
        <v>9.638833333333334</v>
      </c>
      <c r="W48" s="450">
        <v>10.0777375</v>
      </c>
      <c r="X48" s="450">
        <v>10.23418</v>
      </c>
      <c r="Y48" s="450">
        <v>10.55067</v>
      </c>
      <c r="Z48" s="56" t="s">
        <v>386</v>
      </c>
    </row>
    <row r="49" spans="1:26" ht="18.75" customHeight="1">
      <c r="A49" s="47" t="s">
        <v>19</v>
      </c>
      <c r="B49" s="450">
        <v>0</v>
      </c>
      <c r="C49" s="450">
        <v>0</v>
      </c>
      <c r="D49" s="450">
        <v>0.6531428571428571</v>
      </c>
      <c r="E49" s="450">
        <v>0.7742499999999999</v>
      </c>
      <c r="F49" s="450">
        <v>1.4722</v>
      </c>
      <c r="G49" s="450">
        <v>2.1111666666666666</v>
      </c>
      <c r="H49" s="450">
        <v>3.1857142857142855</v>
      </c>
      <c r="I49" s="450">
        <v>4.4255</v>
      </c>
      <c r="J49" s="450">
        <v>5.586222222222222</v>
      </c>
      <c r="K49" s="450">
        <v>5.895</v>
      </c>
      <c r="L49" s="450">
        <v>7.215416666666667</v>
      </c>
      <c r="M49" s="450">
        <v>8.13592857142857</v>
      </c>
      <c r="N49" s="450">
        <v>9.1305625</v>
      </c>
      <c r="O49" s="450">
        <v>10.000722222222223</v>
      </c>
      <c r="P49" s="450">
        <v>10.86235</v>
      </c>
      <c r="Q49" s="450">
        <v>12.49328</v>
      </c>
      <c r="R49" s="450">
        <v>13.915466666666667</v>
      </c>
      <c r="S49" s="450">
        <v>15.234142857142857</v>
      </c>
      <c r="T49" s="450">
        <v>16.11795</v>
      </c>
      <c r="U49" s="450">
        <v>17.727079999999997</v>
      </c>
      <c r="V49" s="450">
        <v>19.15956666666667</v>
      </c>
      <c r="W49" s="450">
        <v>21.225324999999998</v>
      </c>
      <c r="X49" s="450">
        <v>21.670920000000002</v>
      </c>
      <c r="Y49" s="450">
        <v>22.024219999999996</v>
      </c>
      <c r="Z49" s="56" t="s">
        <v>387</v>
      </c>
    </row>
    <row r="50" spans="1:26" ht="18.75" customHeight="1">
      <c r="A50" s="47" t="s">
        <v>69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0.9262000000000001</v>
      </c>
      <c r="G50" s="11">
        <v>2.5880000000000005</v>
      </c>
      <c r="H50" s="11">
        <v>4.085</v>
      </c>
      <c r="I50" s="11">
        <v>5.28725</v>
      </c>
      <c r="J50" s="11">
        <v>6.394777777777779</v>
      </c>
      <c r="K50" s="11">
        <v>7.107100000000001</v>
      </c>
      <c r="L50" s="11">
        <v>8.191083333333331</v>
      </c>
      <c r="M50" s="11">
        <v>8.955142857142857</v>
      </c>
      <c r="N50" s="11">
        <v>10.0710625</v>
      </c>
      <c r="O50" s="11">
        <v>11.016000000000002</v>
      </c>
      <c r="P50" s="11">
        <v>11.922800000000002</v>
      </c>
      <c r="Q50" s="11">
        <v>13.631480000000002</v>
      </c>
      <c r="R50" s="11">
        <v>14.92236666666667</v>
      </c>
      <c r="S50" s="11">
        <v>16.037914285714287</v>
      </c>
      <c r="T50" s="11">
        <v>16.925675</v>
      </c>
      <c r="U50" s="11">
        <v>18.4469</v>
      </c>
      <c r="V50" s="11">
        <v>19.596366666666665</v>
      </c>
      <c r="W50" s="11">
        <v>21.033074999999997</v>
      </c>
      <c r="X50" s="11">
        <v>21.89516</v>
      </c>
      <c r="Y50" s="11">
        <v>22.883695</v>
      </c>
      <c r="Z50" s="56" t="s">
        <v>388</v>
      </c>
    </row>
    <row r="51" spans="1:26" ht="18.75" customHeight="1">
      <c r="A51" s="47" t="s">
        <v>72</v>
      </c>
      <c r="B51" s="450">
        <v>0</v>
      </c>
      <c r="C51" s="450">
        <v>0</v>
      </c>
      <c r="D51" s="450">
        <v>0</v>
      </c>
      <c r="E51" s="450">
        <v>0</v>
      </c>
      <c r="F51" s="450">
        <v>0</v>
      </c>
      <c r="G51" s="450">
        <v>0</v>
      </c>
      <c r="H51" s="450">
        <v>0.23528571428571426</v>
      </c>
      <c r="I51" s="450">
        <v>0.343</v>
      </c>
      <c r="J51" s="450">
        <v>0.42966666666666675</v>
      </c>
      <c r="K51" s="450">
        <v>1.1545</v>
      </c>
      <c r="L51" s="450">
        <v>4.632916666666667</v>
      </c>
      <c r="M51" s="450">
        <v>7.159714285714286</v>
      </c>
      <c r="N51" s="450">
        <v>9.064125</v>
      </c>
      <c r="O51" s="450">
        <v>10.570222222222222</v>
      </c>
      <c r="P51" s="450">
        <v>11.77965</v>
      </c>
      <c r="Q51" s="450">
        <v>14.303360000000001</v>
      </c>
      <c r="R51" s="450">
        <v>16.034166666666668</v>
      </c>
      <c r="S51" s="450">
        <v>17.774742857142854</v>
      </c>
      <c r="T51" s="450">
        <v>19.12305</v>
      </c>
      <c r="U51" s="450">
        <v>20.2949</v>
      </c>
      <c r="V51" s="450">
        <v>19.17326666666667</v>
      </c>
      <c r="W51" s="450">
        <v>20.130650000000003</v>
      </c>
      <c r="X51" s="450">
        <v>20.74005</v>
      </c>
      <c r="Y51" s="450">
        <v>23.084975</v>
      </c>
      <c r="Z51" s="56" t="s">
        <v>389</v>
      </c>
    </row>
    <row r="52" spans="1:26" ht="18.75" customHeight="1">
      <c r="A52" s="47" t="s">
        <v>75</v>
      </c>
      <c r="B52" s="450">
        <v>0</v>
      </c>
      <c r="C52" s="450">
        <v>0</v>
      </c>
      <c r="D52" s="450">
        <v>0</v>
      </c>
      <c r="E52" s="450">
        <v>0</v>
      </c>
      <c r="F52" s="450">
        <v>0.9708</v>
      </c>
      <c r="G52" s="450">
        <v>1.0118333333333331</v>
      </c>
      <c r="H52" s="450">
        <v>1.0412857142857141</v>
      </c>
      <c r="I52" s="450">
        <v>1.06325</v>
      </c>
      <c r="J52" s="450">
        <v>1.712333333333333</v>
      </c>
      <c r="K52" s="450">
        <v>2.4881</v>
      </c>
      <c r="L52" s="450">
        <v>4.010916666666667</v>
      </c>
      <c r="M52" s="450">
        <v>5.446785714285714</v>
      </c>
      <c r="N52" s="450">
        <v>6.781374999999999</v>
      </c>
      <c r="O52" s="450">
        <v>8.017444444444443</v>
      </c>
      <c r="P52" s="450">
        <v>9.163849999999998</v>
      </c>
      <c r="Q52" s="450">
        <v>11.531919999999998</v>
      </c>
      <c r="R52" s="450">
        <v>13.376233333333335</v>
      </c>
      <c r="S52" s="450">
        <v>14.856799999999998</v>
      </c>
      <c r="T52" s="450">
        <v>16.087774999999997</v>
      </c>
      <c r="U52" s="450">
        <v>18.05014</v>
      </c>
      <c r="V52" s="450">
        <v>19.47713333333333</v>
      </c>
      <c r="W52" s="450">
        <v>21.356499999999997</v>
      </c>
      <c r="X52" s="450">
        <v>22.564719999999998</v>
      </c>
      <c r="Y52" s="450">
        <v>25.372599999999995</v>
      </c>
      <c r="Z52" s="56" t="s">
        <v>390</v>
      </c>
    </row>
    <row r="53" spans="1:26" ht="18.75" customHeight="1">
      <c r="A53" s="47" t="s">
        <v>78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0.9914000000000001</v>
      </c>
      <c r="G53" s="11">
        <v>1.9421666666666666</v>
      </c>
      <c r="H53" s="11">
        <v>3.116571428571428</v>
      </c>
      <c r="I53" s="11">
        <v>4.071375</v>
      </c>
      <c r="J53" s="11">
        <v>4.889555555555556</v>
      </c>
      <c r="K53" s="11">
        <v>5.6647</v>
      </c>
      <c r="L53" s="11">
        <v>6.940583333333332</v>
      </c>
      <c r="M53" s="11">
        <v>8.115</v>
      </c>
      <c r="N53" s="11">
        <v>8.9183125</v>
      </c>
      <c r="O53" s="11">
        <v>9.563111111111109</v>
      </c>
      <c r="P53" s="11">
        <v>10.175900000000002</v>
      </c>
      <c r="Q53" s="11">
        <v>11.453719999999999</v>
      </c>
      <c r="R53" s="11">
        <v>12.666566666666665</v>
      </c>
      <c r="S53" s="11">
        <v>14.007742857142858</v>
      </c>
      <c r="T53" s="11">
        <v>15.021024999999998</v>
      </c>
      <c r="U53" s="11">
        <v>16.433059999999998</v>
      </c>
      <c r="V53" s="11">
        <v>17.412633333333332</v>
      </c>
      <c r="W53" s="11">
        <v>19.081500000000002</v>
      </c>
      <c r="X53" s="11">
        <v>19.50158</v>
      </c>
      <c r="Y53" s="11">
        <v>19.68102</v>
      </c>
      <c r="Z53" s="56" t="s">
        <v>391</v>
      </c>
    </row>
    <row r="54" spans="1:26" ht="18.75" customHeight="1">
      <c r="A54" s="47" t="s">
        <v>81</v>
      </c>
      <c r="B54" s="450">
        <v>0</v>
      </c>
      <c r="C54" s="450">
        <v>0</v>
      </c>
      <c r="D54" s="450">
        <v>0</v>
      </c>
      <c r="E54" s="450">
        <v>0.0585</v>
      </c>
      <c r="F54" s="450">
        <v>1.2512</v>
      </c>
      <c r="G54" s="450">
        <v>2.633833333333333</v>
      </c>
      <c r="H54" s="450">
        <v>3.942285714285715</v>
      </c>
      <c r="I54" s="450">
        <v>4.914000000000001</v>
      </c>
      <c r="J54" s="450">
        <v>5.928000000000001</v>
      </c>
      <c r="K54" s="450">
        <v>6.6456</v>
      </c>
      <c r="L54" s="450">
        <v>7.476333333333334</v>
      </c>
      <c r="M54" s="450">
        <v>8.279142857142856</v>
      </c>
      <c r="N54" s="450">
        <v>9.2400625</v>
      </c>
      <c r="O54" s="450">
        <v>10.086277777777777</v>
      </c>
      <c r="P54" s="450">
        <v>10.88255</v>
      </c>
      <c r="Q54" s="450">
        <v>12.307760000000002</v>
      </c>
      <c r="R54" s="450">
        <v>13.41496666666667</v>
      </c>
      <c r="S54" s="450">
        <v>14.206257142857146</v>
      </c>
      <c r="T54" s="450">
        <v>14.81845</v>
      </c>
      <c r="U54" s="450">
        <v>15.926360000000003</v>
      </c>
      <c r="V54" s="450">
        <v>16.65741666666667</v>
      </c>
      <c r="W54" s="450">
        <v>17.582562500000005</v>
      </c>
      <c r="X54" s="450">
        <v>17.935630000000003</v>
      </c>
      <c r="Y54" s="450">
        <v>18.089760000000002</v>
      </c>
      <c r="Z54" s="56" t="s">
        <v>392</v>
      </c>
    </row>
    <row r="55" spans="1:26" ht="18.75" customHeight="1">
      <c r="A55" s="47" t="s">
        <v>84</v>
      </c>
      <c r="B55" s="11">
        <v>0.52</v>
      </c>
      <c r="C55" s="11">
        <v>0.7063333333333333</v>
      </c>
      <c r="D55" s="11">
        <v>1.0020000000000002</v>
      </c>
      <c r="E55" s="11">
        <v>1.28675</v>
      </c>
      <c r="F55" s="11">
        <v>1.8160000000000003</v>
      </c>
      <c r="G55" s="11">
        <v>2.320666666666667</v>
      </c>
      <c r="H55" s="11">
        <v>2.8970000000000002</v>
      </c>
      <c r="I55" s="11">
        <v>3.4779999999999998</v>
      </c>
      <c r="J55" s="11">
        <v>3.912555555555556</v>
      </c>
      <c r="K55" s="11">
        <v>4.344600000000001</v>
      </c>
      <c r="L55" s="11">
        <v>5.126416666666667</v>
      </c>
      <c r="M55" s="11">
        <v>5.827142857142857</v>
      </c>
      <c r="N55" s="11">
        <v>6.432437500000001</v>
      </c>
      <c r="O55" s="11">
        <v>7.015833333333334</v>
      </c>
      <c r="P55" s="11">
        <v>7.6472999999999995</v>
      </c>
      <c r="Q55" s="11">
        <v>8.95336</v>
      </c>
      <c r="R55" s="11">
        <v>9.860133333333334</v>
      </c>
      <c r="S55" s="11">
        <v>10.503514285714283</v>
      </c>
      <c r="T55" s="11">
        <v>11.087125</v>
      </c>
      <c r="U55" s="11">
        <v>11.91402</v>
      </c>
      <c r="V55" s="11">
        <v>12.463516666666667</v>
      </c>
      <c r="W55" s="11">
        <v>12.991800000000001</v>
      </c>
      <c r="X55" s="11">
        <v>13.19578</v>
      </c>
      <c r="Y55" s="11">
        <v>13.36213</v>
      </c>
      <c r="Z55" s="56" t="s">
        <v>393</v>
      </c>
    </row>
    <row r="56" spans="1:26" ht="18.75" customHeight="1">
      <c r="A56" s="47" t="s">
        <v>87</v>
      </c>
      <c r="B56" s="450">
        <v>0</v>
      </c>
      <c r="C56" s="450">
        <v>0</v>
      </c>
      <c r="D56" s="450">
        <v>0</v>
      </c>
      <c r="E56" s="450">
        <v>0</v>
      </c>
      <c r="F56" s="450">
        <v>0</v>
      </c>
      <c r="G56" s="450">
        <v>1.008</v>
      </c>
      <c r="H56" s="450">
        <v>2.400714285714286</v>
      </c>
      <c r="I56" s="450">
        <v>3.645</v>
      </c>
      <c r="J56" s="450">
        <v>4.56</v>
      </c>
      <c r="K56" s="450">
        <v>4.957199999999999</v>
      </c>
      <c r="L56" s="450">
        <v>6.52125</v>
      </c>
      <c r="M56" s="450">
        <v>7.845428571428571</v>
      </c>
      <c r="N56" s="450">
        <v>8.9578125</v>
      </c>
      <c r="O56" s="450">
        <v>9.942</v>
      </c>
      <c r="P56" s="450">
        <v>10.861799999999999</v>
      </c>
      <c r="Q56" s="450">
        <v>12.57896</v>
      </c>
      <c r="R56" s="450">
        <v>14.133600000000001</v>
      </c>
      <c r="S56" s="450">
        <v>15.3154</v>
      </c>
      <c r="T56" s="450">
        <v>16.442999999999998</v>
      </c>
      <c r="U56" s="450">
        <v>18.0144</v>
      </c>
      <c r="V56" s="450">
        <v>19.051283333333334</v>
      </c>
      <c r="W56" s="450">
        <v>20.363799999999998</v>
      </c>
      <c r="X56" s="450">
        <v>21.1464</v>
      </c>
      <c r="Y56" s="450">
        <v>21.6513</v>
      </c>
      <c r="Z56" s="56" t="s">
        <v>394</v>
      </c>
    </row>
    <row r="57" spans="1:26" ht="18.75" customHeight="1">
      <c r="A57" s="47" t="s">
        <v>90</v>
      </c>
      <c r="B57" s="450">
        <v>0</v>
      </c>
      <c r="C57" s="450">
        <v>0</v>
      </c>
      <c r="D57" s="450">
        <v>0</v>
      </c>
      <c r="E57" s="450">
        <v>0</v>
      </c>
      <c r="F57" s="450">
        <v>0</v>
      </c>
      <c r="G57" s="450">
        <v>0</v>
      </c>
      <c r="H57" s="450">
        <v>0</v>
      </c>
      <c r="I57" s="450">
        <v>0.685</v>
      </c>
      <c r="J57" s="450">
        <v>1.7777777777777777</v>
      </c>
      <c r="K57" s="450">
        <v>2.552</v>
      </c>
      <c r="L57" s="450">
        <v>4.151666666666666</v>
      </c>
      <c r="M57" s="450">
        <v>5.37</v>
      </c>
      <c r="N57" s="450">
        <v>6.4725</v>
      </c>
      <c r="O57" s="450">
        <v>7.491111111111111</v>
      </c>
      <c r="P57" s="450">
        <v>8.423</v>
      </c>
      <c r="Q57" s="450">
        <v>10.2432</v>
      </c>
      <c r="R57" s="450">
        <v>11.546</v>
      </c>
      <c r="S57" s="450">
        <v>12.684000000000001</v>
      </c>
      <c r="T57" s="450">
        <v>13.5525</v>
      </c>
      <c r="U57" s="450">
        <v>14.871200000000002</v>
      </c>
      <c r="V57" s="450">
        <v>15.820666666666666</v>
      </c>
      <c r="W57" s="450">
        <v>17.019000000000002</v>
      </c>
      <c r="X57" s="450">
        <v>17.756800000000002</v>
      </c>
      <c r="Y57" s="450">
        <v>19.389300000000002</v>
      </c>
      <c r="Z57" s="56" t="s">
        <v>395</v>
      </c>
    </row>
    <row r="58" spans="1:26" ht="18.75" customHeight="1">
      <c r="A58" s="47" t="s">
        <v>67</v>
      </c>
      <c r="B58" s="450">
        <v>0</v>
      </c>
      <c r="C58" s="450">
        <v>0</v>
      </c>
      <c r="D58" s="450">
        <v>0</v>
      </c>
      <c r="E58" s="450">
        <v>0</v>
      </c>
      <c r="F58" s="450">
        <v>0.061200000000000004</v>
      </c>
      <c r="G58" s="450">
        <v>0.8866666666666667</v>
      </c>
      <c r="H58" s="450">
        <v>1.5134285714285716</v>
      </c>
      <c r="I58" s="450">
        <v>2.04375</v>
      </c>
      <c r="J58" s="450">
        <v>2.761333333333333</v>
      </c>
      <c r="K58" s="450">
        <v>3.4444000000000004</v>
      </c>
      <c r="L58" s="450">
        <v>4.534333333333333</v>
      </c>
      <c r="M58" s="450">
        <v>5.618142857142857</v>
      </c>
      <c r="N58" s="450">
        <v>6.594499999999999</v>
      </c>
      <c r="O58" s="450">
        <v>7.455555555555554</v>
      </c>
      <c r="P58" s="450">
        <v>8.2099</v>
      </c>
      <c r="Q58" s="450">
        <v>9.8144</v>
      </c>
      <c r="R58" s="450">
        <v>11.078733333333332</v>
      </c>
      <c r="S58" s="450">
        <v>12.176542857142858</v>
      </c>
      <c r="T58" s="450">
        <v>13.045675000000001</v>
      </c>
      <c r="U58" s="450">
        <v>14.33044</v>
      </c>
      <c r="V58" s="450">
        <v>15.28635</v>
      </c>
      <c r="W58" s="450">
        <v>16.5755</v>
      </c>
      <c r="X58" s="450">
        <v>17.474</v>
      </c>
      <c r="Y58" s="450">
        <v>19.55079</v>
      </c>
      <c r="Z58" s="56" t="s">
        <v>396</v>
      </c>
    </row>
    <row r="59" spans="1:26" ht="18.75" customHeight="1">
      <c r="A59" s="47" t="s">
        <v>70</v>
      </c>
      <c r="B59" s="450">
        <v>0</v>
      </c>
      <c r="C59" s="450">
        <v>0</v>
      </c>
      <c r="D59" s="450">
        <v>0</v>
      </c>
      <c r="E59" s="450">
        <v>0</v>
      </c>
      <c r="F59" s="450">
        <v>0</v>
      </c>
      <c r="G59" s="450">
        <v>0</v>
      </c>
      <c r="H59" s="450">
        <v>0.8308571428571427</v>
      </c>
      <c r="I59" s="450">
        <v>1.705625</v>
      </c>
      <c r="J59" s="450">
        <v>2.6766666666666667</v>
      </c>
      <c r="K59" s="450">
        <v>3.7261999999999995</v>
      </c>
      <c r="L59" s="450">
        <v>5.550833333333334</v>
      </c>
      <c r="M59" s="450">
        <v>6.945428571428572</v>
      </c>
      <c r="N59" s="450">
        <v>8.1785</v>
      </c>
      <c r="O59" s="450">
        <v>9.125166666666667</v>
      </c>
      <c r="P59" s="450">
        <v>9.852799999999998</v>
      </c>
      <c r="Q59" s="450">
        <v>11.34564</v>
      </c>
      <c r="R59" s="450">
        <v>12.529300000000001</v>
      </c>
      <c r="S59" s="450">
        <v>13.562714285714286</v>
      </c>
      <c r="T59" s="450">
        <v>14.342925000000001</v>
      </c>
      <c r="U59" s="450">
        <v>15.623179999999998</v>
      </c>
      <c r="V59" s="450">
        <v>16.581516666666666</v>
      </c>
      <c r="W59" s="450">
        <v>18.0407125</v>
      </c>
      <c r="X59" s="450">
        <v>18.94153</v>
      </c>
      <c r="Y59" s="450">
        <v>21.33197</v>
      </c>
      <c r="Z59" s="56" t="s">
        <v>397</v>
      </c>
    </row>
    <row r="60" spans="1:26" ht="18.75" customHeight="1">
      <c r="A60" s="47" t="s">
        <v>73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0.9521666666666666</v>
      </c>
      <c r="H60" s="11">
        <v>1.4725714285714284</v>
      </c>
      <c r="I60" s="11">
        <v>1.82575</v>
      </c>
      <c r="J60" s="11">
        <v>1.949</v>
      </c>
      <c r="K60" s="11">
        <v>2.2675</v>
      </c>
      <c r="L60" s="11">
        <v>3.1735833333333336</v>
      </c>
      <c r="M60" s="11">
        <v>4.558285714285715</v>
      </c>
      <c r="N60" s="11">
        <v>5.8542499999999995</v>
      </c>
      <c r="O60" s="11">
        <v>7.1627222222222215</v>
      </c>
      <c r="P60" s="11">
        <v>8.2625</v>
      </c>
      <c r="Q60" s="11">
        <v>10.839279999999999</v>
      </c>
      <c r="R60" s="11">
        <v>12.722633333333333</v>
      </c>
      <c r="S60" s="11">
        <v>14.064314285714286</v>
      </c>
      <c r="T60" s="11">
        <v>15.215099999999998</v>
      </c>
      <c r="U60" s="11">
        <v>17.08944</v>
      </c>
      <c r="V60" s="11">
        <v>18.514</v>
      </c>
      <c r="W60" s="11">
        <v>20.434312499999997</v>
      </c>
      <c r="X60" s="11">
        <v>21.62441</v>
      </c>
      <c r="Y60" s="11">
        <v>24.071585000000002</v>
      </c>
      <c r="Z60" s="56" t="s">
        <v>398</v>
      </c>
    </row>
    <row r="61" spans="1:26" ht="18.75" customHeight="1">
      <c r="A61" s="47" t="s">
        <v>76</v>
      </c>
      <c r="B61" s="450">
        <v>0</v>
      </c>
      <c r="C61" s="450">
        <v>0</v>
      </c>
      <c r="D61" s="450">
        <v>0</v>
      </c>
      <c r="E61" s="450">
        <v>0</v>
      </c>
      <c r="F61" s="450">
        <v>0</v>
      </c>
      <c r="G61" s="450">
        <v>0</v>
      </c>
      <c r="H61" s="450">
        <v>0</v>
      </c>
      <c r="I61" s="450">
        <v>0.781125</v>
      </c>
      <c r="J61" s="450">
        <v>2.247333333333333</v>
      </c>
      <c r="K61" s="450">
        <v>3.8393</v>
      </c>
      <c r="L61" s="450">
        <v>7.20075</v>
      </c>
      <c r="M61" s="450">
        <v>10.087857142857143</v>
      </c>
      <c r="N61" s="450">
        <v>11.31625</v>
      </c>
      <c r="O61" s="450">
        <v>11.915444444444443</v>
      </c>
      <c r="P61" s="450">
        <v>12.5168</v>
      </c>
      <c r="Q61" s="450">
        <v>13.7268</v>
      </c>
      <c r="R61" s="450">
        <v>14.828533333333333</v>
      </c>
      <c r="S61" s="450">
        <v>16.143600000000003</v>
      </c>
      <c r="T61" s="450">
        <v>17.162125</v>
      </c>
      <c r="U61" s="450">
        <v>18.932840000000002</v>
      </c>
      <c r="V61" s="450">
        <v>20.295</v>
      </c>
      <c r="W61" s="450">
        <v>22.40125</v>
      </c>
      <c r="X61" s="450">
        <v>24.0199</v>
      </c>
      <c r="Y61" s="450">
        <v>26.616</v>
      </c>
      <c r="Z61" s="56" t="s">
        <v>399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0.1606000000000002</v>
      </c>
      <c r="G62" s="11">
        <v>1.9136666666666666</v>
      </c>
      <c r="H62" s="11">
        <v>3.4397142857142855</v>
      </c>
      <c r="I62" s="11">
        <v>4.69525</v>
      </c>
      <c r="J62" s="11">
        <v>5.571666666666666</v>
      </c>
      <c r="K62" s="11">
        <v>5.769399999999999</v>
      </c>
      <c r="L62" s="11">
        <v>6.335083333333332</v>
      </c>
      <c r="M62" s="11">
        <v>7.231285714285714</v>
      </c>
      <c r="N62" s="11">
        <v>7.991937499999997</v>
      </c>
      <c r="O62" s="11">
        <v>8.692166666666667</v>
      </c>
      <c r="P62" s="11">
        <v>9.322099999999999</v>
      </c>
      <c r="Q62" s="11">
        <v>10.864600000000001</v>
      </c>
      <c r="R62" s="11">
        <v>12.801266666666667</v>
      </c>
      <c r="S62" s="11">
        <v>14.39597142857143</v>
      </c>
      <c r="T62" s="11">
        <v>15.5615</v>
      </c>
      <c r="U62" s="11">
        <v>17.10148</v>
      </c>
      <c r="V62" s="11">
        <v>18.256483333333332</v>
      </c>
      <c r="W62" s="11">
        <v>19.8155875</v>
      </c>
      <c r="X62" s="11">
        <v>20.420450000000002</v>
      </c>
      <c r="Y62" s="11">
        <v>21.601125</v>
      </c>
      <c r="Z62" s="56" t="s">
        <v>400</v>
      </c>
    </row>
    <row r="63" spans="1:26" ht="18.75" customHeight="1">
      <c r="A63" s="47" t="s">
        <v>21</v>
      </c>
      <c r="B63" s="450">
        <v>0</v>
      </c>
      <c r="C63" s="450">
        <v>0</v>
      </c>
      <c r="D63" s="450">
        <v>0.28028571428571425</v>
      </c>
      <c r="E63" s="450">
        <v>0.63025</v>
      </c>
      <c r="F63" s="450">
        <v>1.149</v>
      </c>
      <c r="G63" s="450">
        <v>1.869833333333333</v>
      </c>
      <c r="H63" s="450">
        <v>2.597714285714286</v>
      </c>
      <c r="I63" s="450">
        <v>3.6055</v>
      </c>
      <c r="J63" s="450">
        <v>4.752555555555555</v>
      </c>
      <c r="K63" s="450">
        <v>5.4829</v>
      </c>
      <c r="L63" s="450">
        <v>7.077750000000001</v>
      </c>
      <c r="M63" s="450">
        <v>9.078</v>
      </c>
      <c r="N63" s="450">
        <v>11.24075</v>
      </c>
      <c r="O63" s="450">
        <v>12.424555555555553</v>
      </c>
      <c r="P63" s="450">
        <v>13.489049999999999</v>
      </c>
      <c r="Q63" s="450">
        <v>15.485399999999998</v>
      </c>
      <c r="R63" s="450">
        <v>17.092166666666667</v>
      </c>
      <c r="S63" s="450">
        <v>18.47534285714286</v>
      </c>
      <c r="T63" s="450">
        <v>19.6169</v>
      </c>
      <c r="U63" s="450">
        <v>21.33946</v>
      </c>
      <c r="V63" s="450">
        <v>22.66855</v>
      </c>
      <c r="W63" s="450">
        <v>24.339125</v>
      </c>
      <c r="X63" s="450">
        <v>24.47693</v>
      </c>
      <c r="Y63" s="450">
        <v>24.760895</v>
      </c>
      <c r="Z63" s="56" t="s">
        <v>401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1.5264000000000002</v>
      </c>
      <c r="L64" s="11">
        <v>4.132333333333333</v>
      </c>
      <c r="M64" s="11">
        <v>5.974928571428571</v>
      </c>
      <c r="N64" s="11">
        <v>7.676374999999999</v>
      </c>
      <c r="O64" s="11">
        <v>8.886444444444445</v>
      </c>
      <c r="P64" s="11">
        <v>10.0803</v>
      </c>
      <c r="Q64" s="11">
        <v>12.443639999999998</v>
      </c>
      <c r="R64" s="11">
        <v>14.288366666666668</v>
      </c>
      <c r="S64" s="11">
        <v>15.7528</v>
      </c>
      <c r="T64" s="11">
        <v>16.94295</v>
      </c>
      <c r="U64" s="11">
        <v>18.770400000000002</v>
      </c>
      <c r="V64" s="11">
        <v>20.12521666666667</v>
      </c>
      <c r="W64" s="11">
        <v>22.120375</v>
      </c>
      <c r="X64" s="11">
        <v>23.490959999999998</v>
      </c>
      <c r="Y64" s="11">
        <v>26.649164999999996</v>
      </c>
      <c r="Z64" s="56" t="s">
        <v>402</v>
      </c>
    </row>
    <row r="65" spans="1:26" ht="18.75" customHeight="1">
      <c r="A65" s="47" t="s">
        <v>23</v>
      </c>
      <c r="B65" s="450">
        <v>0</v>
      </c>
      <c r="C65" s="450">
        <v>0</v>
      </c>
      <c r="D65" s="450">
        <v>0</v>
      </c>
      <c r="E65" s="450">
        <v>0</v>
      </c>
      <c r="F65" s="450">
        <v>0.133</v>
      </c>
      <c r="G65" s="450">
        <v>0.855</v>
      </c>
      <c r="H65" s="450">
        <v>2.209428571428571</v>
      </c>
      <c r="I65" s="450">
        <v>3.376125</v>
      </c>
      <c r="J65" s="450">
        <v>4.725555555555556</v>
      </c>
      <c r="K65" s="450">
        <v>5.8956</v>
      </c>
      <c r="L65" s="450">
        <v>7.620166666666665</v>
      </c>
      <c r="M65" s="450">
        <v>9.352142857142857</v>
      </c>
      <c r="N65" s="450">
        <v>10.762250000000002</v>
      </c>
      <c r="O65" s="450">
        <v>11.859</v>
      </c>
      <c r="P65" s="450">
        <v>12.7364</v>
      </c>
      <c r="Q65" s="450">
        <v>14.75668</v>
      </c>
      <c r="R65" s="450">
        <v>16.292633333333335</v>
      </c>
      <c r="S65" s="450">
        <v>17.389714285714287</v>
      </c>
      <c r="T65" s="450">
        <v>18.212550000000004</v>
      </c>
      <c r="U65" s="450">
        <v>19.8465</v>
      </c>
      <c r="V65" s="450">
        <v>21.348016666666666</v>
      </c>
      <c r="W65" s="450">
        <v>23.224887499999998</v>
      </c>
      <c r="X65" s="450">
        <v>24.370859999999993</v>
      </c>
      <c r="Y65" s="450">
        <v>26.932835000000004</v>
      </c>
      <c r="Z65" s="56" t="s">
        <v>403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6"/>
    </row>
    <row r="67" spans="1:26" ht="18.75" customHeight="1">
      <c r="A67" s="49" t="s">
        <v>91</v>
      </c>
      <c r="B67" s="450">
        <v>0</v>
      </c>
      <c r="C67" s="450">
        <v>0</v>
      </c>
      <c r="D67" s="450">
        <v>0</v>
      </c>
      <c r="E67" s="450">
        <v>0</v>
      </c>
      <c r="F67" s="450">
        <v>0</v>
      </c>
      <c r="G67" s="450">
        <v>0</v>
      </c>
      <c r="H67" s="450">
        <v>0</v>
      </c>
      <c r="I67" s="450">
        <v>0</v>
      </c>
      <c r="J67" s="450">
        <v>0.12288888888888888</v>
      </c>
      <c r="K67" s="450">
        <v>0.1996</v>
      </c>
      <c r="L67" s="450">
        <v>0.3145</v>
      </c>
      <c r="M67" s="450">
        <v>0.49042857142857144</v>
      </c>
      <c r="N67" s="450">
        <v>0.75225</v>
      </c>
      <c r="O67" s="450">
        <v>0.9667777777777778</v>
      </c>
      <c r="P67" s="450">
        <v>1.2152</v>
      </c>
      <c r="Q67" s="450">
        <v>1.8352799999999998</v>
      </c>
      <c r="R67" s="450">
        <v>2.5528</v>
      </c>
      <c r="S67" s="450">
        <v>3.6410285714285715</v>
      </c>
      <c r="T67" s="450">
        <v>4.647600000000001</v>
      </c>
      <c r="U67" s="450">
        <v>6.0568</v>
      </c>
      <c r="V67" s="450">
        <v>6.9962333333333335</v>
      </c>
      <c r="W67" s="450">
        <v>8.17055</v>
      </c>
      <c r="X67" s="450">
        <v>8.87514</v>
      </c>
      <c r="Y67" s="450">
        <v>10.21706</v>
      </c>
      <c r="Z67" s="56" t="s">
        <v>92</v>
      </c>
    </row>
    <row r="68" spans="1:13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  <c r="M69" s="60"/>
    </row>
    <row r="70" spans="2:13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2:13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2:13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2:13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</sheetData>
  <mergeCells count="6">
    <mergeCell ref="B6:L6"/>
    <mergeCell ref="B39:M39"/>
    <mergeCell ref="N6:Y6"/>
    <mergeCell ref="B9:M9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49" r:id="rId1"/>
  <headerFooter alignWithMargins="0">
    <oddHeader>&amp;C&amp;"Helvetica,Fett"&amp;12 2009</oddHeader>
    <oddFooter>&amp;L14-15&amp;C&amp;"Helvetica,Standard" Eidg. Steuerverwaltung  -  Administration fédérale des contributions  -  Amministrazione federale delle contribuzioni</oddFooter>
  </headerFooter>
  <colBreaks count="1" manualBreakCount="1">
    <brk id="13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7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93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94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5</v>
      </c>
      <c r="B10" s="543" t="s">
        <v>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v>2.668</v>
      </c>
      <c r="C16" s="26">
        <v>4.715</v>
      </c>
      <c r="D16" s="26">
        <v>6.969000000000001</v>
      </c>
      <c r="E16" s="26">
        <v>8.946999999999997</v>
      </c>
      <c r="F16" s="26">
        <v>8.694</v>
      </c>
      <c r="G16" s="26">
        <v>13.098500000000001</v>
      </c>
      <c r="H16" s="26">
        <v>13.845999999999995</v>
      </c>
      <c r="I16" s="26">
        <v>16.3346</v>
      </c>
      <c r="J16" s="26">
        <v>19.264800000000005</v>
      </c>
      <c r="K16" s="26">
        <v>21.886800000000004</v>
      </c>
      <c r="L16" s="26">
        <v>25.30690000000001</v>
      </c>
      <c r="M16" s="26">
        <v>26.88009999999999</v>
      </c>
      <c r="N16" s="26">
        <v>26.89804</v>
      </c>
    </row>
    <row r="17" spans="1:14" ht="18.75" customHeight="1">
      <c r="A17" s="25" t="s">
        <v>68</v>
      </c>
      <c r="B17" s="26">
        <v>0</v>
      </c>
      <c r="C17" s="26">
        <v>3.5660000000000003</v>
      </c>
      <c r="D17" s="26">
        <v>9.073</v>
      </c>
      <c r="E17" s="26">
        <v>15.5625</v>
      </c>
      <c r="F17" s="26">
        <v>18.22</v>
      </c>
      <c r="G17" s="26">
        <v>16.791750000000004</v>
      </c>
      <c r="H17" s="26">
        <v>18.236749999999997</v>
      </c>
      <c r="I17" s="26">
        <v>20.8286</v>
      </c>
      <c r="J17" s="26">
        <v>24.144800000000004</v>
      </c>
      <c r="K17" s="26">
        <v>25.543649999999996</v>
      </c>
      <c r="L17" s="26">
        <v>26.840199999999996</v>
      </c>
      <c r="M17" s="26">
        <v>27.525199999999998</v>
      </c>
      <c r="N17" s="26">
        <v>27.96201000000001</v>
      </c>
    </row>
    <row r="18" spans="1:14" ht="18.75" customHeight="1">
      <c r="A18" s="25" t="s">
        <v>71</v>
      </c>
      <c r="B18" s="26">
        <v>0</v>
      </c>
      <c r="C18" s="26">
        <v>2.9579999999999993</v>
      </c>
      <c r="D18" s="26">
        <v>11.655</v>
      </c>
      <c r="E18" s="26">
        <v>11.34</v>
      </c>
      <c r="F18" s="26">
        <v>11.97</v>
      </c>
      <c r="G18" s="26">
        <v>12.9935</v>
      </c>
      <c r="H18" s="26">
        <v>15.304000000000006</v>
      </c>
      <c r="I18" s="26">
        <v>17.020399999999995</v>
      </c>
      <c r="J18" s="26">
        <v>18.9</v>
      </c>
      <c r="K18" s="26">
        <v>19.838</v>
      </c>
      <c r="L18" s="26">
        <v>20.475</v>
      </c>
      <c r="M18" s="26">
        <v>20.452299999999987</v>
      </c>
      <c r="N18" s="26">
        <v>19.100900000000006</v>
      </c>
    </row>
    <row r="19" spans="1:14" ht="18.75" customHeight="1">
      <c r="A19" s="25" t="s">
        <v>74</v>
      </c>
      <c r="B19" s="26">
        <v>0</v>
      </c>
      <c r="C19" s="26">
        <v>0</v>
      </c>
      <c r="D19" s="26">
        <v>12.2304</v>
      </c>
      <c r="E19" s="26">
        <v>13.606319999999997</v>
      </c>
      <c r="F19" s="26">
        <v>12.689040000000004</v>
      </c>
      <c r="G19" s="26">
        <v>12.38328</v>
      </c>
      <c r="H19" s="26">
        <v>12.23040000000001</v>
      </c>
      <c r="I19" s="26">
        <v>13.269983999999996</v>
      </c>
      <c r="J19" s="26">
        <v>13.759200000000005</v>
      </c>
      <c r="K19" s="26">
        <v>13.743912000000002</v>
      </c>
      <c r="L19" s="26">
        <v>13.759199999999996</v>
      </c>
      <c r="M19" s="26">
        <v>13.743912000000002</v>
      </c>
      <c r="N19" s="26">
        <v>13.753084800000002</v>
      </c>
    </row>
    <row r="20" spans="1:14" ht="18.75" customHeight="1">
      <c r="A20" s="25" t="s">
        <v>77</v>
      </c>
      <c r="B20" s="26">
        <v>2.557</v>
      </c>
      <c r="C20" s="26">
        <v>4.535</v>
      </c>
      <c r="D20" s="26">
        <v>6.626499999999997</v>
      </c>
      <c r="E20" s="26">
        <v>8.419000000000002</v>
      </c>
      <c r="F20" s="26">
        <v>8.004499999999998</v>
      </c>
      <c r="G20" s="26">
        <v>8.625500000000004</v>
      </c>
      <c r="H20" s="26">
        <v>10.193999999999996</v>
      </c>
      <c r="I20" s="26">
        <v>12.0766</v>
      </c>
      <c r="J20" s="26">
        <v>12.916800000000004</v>
      </c>
      <c r="K20" s="26">
        <v>12.902449999999996</v>
      </c>
      <c r="L20" s="26">
        <v>12.9168</v>
      </c>
      <c r="M20" s="26">
        <v>12.697700000000003</v>
      </c>
      <c r="N20" s="26">
        <v>12.083429999999998</v>
      </c>
    </row>
    <row r="21" spans="1:14" ht="18.75" customHeight="1">
      <c r="A21" s="25" t="s">
        <v>80</v>
      </c>
      <c r="B21" s="26">
        <v>4.62</v>
      </c>
      <c r="C21" s="26">
        <v>10.1925</v>
      </c>
      <c r="D21" s="26">
        <v>8.697999999999997</v>
      </c>
      <c r="E21" s="26">
        <v>9.105500000000006</v>
      </c>
      <c r="F21" s="26">
        <v>8.833499999999994</v>
      </c>
      <c r="G21" s="26">
        <v>10.735750000000003</v>
      </c>
      <c r="H21" s="26">
        <v>11.48375</v>
      </c>
      <c r="I21" s="26">
        <v>12.149400000000002</v>
      </c>
      <c r="J21" s="26">
        <v>12.231000000000007</v>
      </c>
      <c r="K21" s="26">
        <v>12.217449999999998</v>
      </c>
      <c r="L21" s="26">
        <v>12.231</v>
      </c>
      <c r="M21" s="26">
        <v>12.217400000000001</v>
      </c>
      <c r="N21" s="26">
        <v>12.22557</v>
      </c>
    </row>
    <row r="22" spans="1:14" ht="18.75" customHeight="1">
      <c r="A22" s="25" t="s">
        <v>83</v>
      </c>
      <c r="B22" s="26">
        <v>0</v>
      </c>
      <c r="C22" s="26">
        <v>2.8275</v>
      </c>
      <c r="D22" s="26">
        <v>7.603999999999998</v>
      </c>
      <c r="E22" s="26">
        <v>10.679000000000004</v>
      </c>
      <c r="F22" s="26">
        <v>11.1785</v>
      </c>
      <c r="G22" s="26">
        <v>12.174</v>
      </c>
      <c r="H22" s="26">
        <v>12.924500000000002</v>
      </c>
      <c r="I22" s="26">
        <v>13.725</v>
      </c>
      <c r="J22" s="26">
        <v>14.830099999999998</v>
      </c>
      <c r="K22" s="26">
        <v>15.496699999999999</v>
      </c>
      <c r="L22" s="26">
        <v>15.969099999999997</v>
      </c>
      <c r="M22" s="26">
        <v>15.96934999999999</v>
      </c>
      <c r="N22" s="26">
        <v>14.670440000000001</v>
      </c>
    </row>
    <row r="23" spans="1:14" ht="18.75" customHeight="1">
      <c r="A23" s="25" t="s">
        <v>86</v>
      </c>
      <c r="B23" s="26">
        <v>1.422</v>
      </c>
      <c r="C23" s="26">
        <v>10.503000000000002</v>
      </c>
      <c r="D23" s="26">
        <v>11.8685</v>
      </c>
      <c r="E23" s="26">
        <v>10.134500000000003</v>
      </c>
      <c r="F23" s="26">
        <v>9.0675</v>
      </c>
      <c r="G23" s="26">
        <v>16.487750000000005</v>
      </c>
      <c r="H23" s="26">
        <v>17.811749999999993</v>
      </c>
      <c r="I23" s="26">
        <v>19.133899999999997</v>
      </c>
      <c r="J23" s="26">
        <v>20.574</v>
      </c>
      <c r="K23" s="26">
        <v>22.0675</v>
      </c>
      <c r="L23" s="26">
        <v>22.86</v>
      </c>
      <c r="M23" s="26">
        <v>23.387800000000002</v>
      </c>
      <c r="N23" s="26">
        <v>23.070919999999997</v>
      </c>
    </row>
    <row r="24" spans="1:14" ht="18.75" customHeight="1">
      <c r="A24" s="25" t="s">
        <v>89</v>
      </c>
      <c r="B24" s="26">
        <v>0.12100000000000001</v>
      </c>
      <c r="C24" s="26">
        <v>1.7514999999999998</v>
      </c>
      <c r="D24" s="26">
        <v>3.6844999999999994</v>
      </c>
      <c r="E24" s="26">
        <v>5.194499999999999</v>
      </c>
      <c r="F24" s="26">
        <v>5.617000000000001</v>
      </c>
      <c r="G24" s="26">
        <v>6.59125</v>
      </c>
      <c r="H24" s="26">
        <v>9.395999999999999</v>
      </c>
      <c r="I24" s="26">
        <v>10.118499999999997</v>
      </c>
      <c r="J24" s="26">
        <v>11.910800000000005</v>
      </c>
      <c r="K24" s="26">
        <v>13.073599999999999</v>
      </c>
      <c r="L24" s="26">
        <v>11.394449999999997</v>
      </c>
      <c r="M24" s="26">
        <v>10.859950000000012</v>
      </c>
      <c r="N24" s="26">
        <v>10.86716</v>
      </c>
    </row>
    <row r="25" spans="1:14" ht="18.75" customHeight="1">
      <c r="A25" s="25" t="s">
        <v>65</v>
      </c>
      <c r="B25" s="26">
        <v>3.0969999999999995</v>
      </c>
      <c r="C25" s="26">
        <v>4.785</v>
      </c>
      <c r="D25" s="26">
        <v>11.3685</v>
      </c>
      <c r="E25" s="26">
        <v>11.773</v>
      </c>
      <c r="F25" s="26">
        <v>13.8175</v>
      </c>
      <c r="G25" s="26">
        <v>14.876000000000001</v>
      </c>
      <c r="H25" s="26">
        <v>17.789500000000004</v>
      </c>
      <c r="I25" s="26">
        <v>20.0217</v>
      </c>
      <c r="J25" s="26">
        <v>22.7254</v>
      </c>
      <c r="K25" s="26">
        <v>25.242800000000003</v>
      </c>
      <c r="L25" s="26">
        <v>27.422599999999985</v>
      </c>
      <c r="M25" s="26">
        <v>23.45330000000002</v>
      </c>
      <c r="N25" s="26">
        <v>22.377519999999997</v>
      </c>
    </row>
    <row r="26" spans="1:14" ht="18.75" customHeight="1">
      <c r="A26" s="25" t="s">
        <v>69</v>
      </c>
      <c r="B26" s="26">
        <v>0</v>
      </c>
      <c r="C26" s="26">
        <v>6.964</v>
      </c>
      <c r="D26" s="26">
        <v>13.385</v>
      </c>
      <c r="E26" s="26">
        <v>14.386500000000002</v>
      </c>
      <c r="F26" s="26">
        <v>13.610999999999995</v>
      </c>
      <c r="G26" s="26">
        <v>15.711000000000002</v>
      </c>
      <c r="H26" s="26">
        <v>19.329750000000004</v>
      </c>
      <c r="I26" s="26">
        <v>20.921500000000005</v>
      </c>
      <c r="J26" s="26">
        <v>22.935599999999994</v>
      </c>
      <c r="K26" s="26">
        <v>24.93774999999999</v>
      </c>
      <c r="L26" s="26">
        <v>25.3432</v>
      </c>
      <c r="M26" s="26">
        <v>25.343500000000013</v>
      </c>
      <c r="N26" s="26">
        <v>23.872230000000002</v>
      </c>
    </row>
    <row r="27" spans="1:14" ht="18.75" customHeight="1">
      <c r="A27" s="25" t="s">
        <v>72</v>
      </c>
      <c r="B27" s="26">
        <v>0</v>
      </c>
      <c r="C27" s="26">
        <v>0</v>
      </c>
      <c r="D27" s="26">
        <v>1.372</v>
      </c>
      <c r="E27" s="26">
        <v>4.400499999999999</v>
      </c>
      <c r="F27" s="26">
        <v>22.025</v>
      </c>
      <c r="G27" s="26">
        <v>22.357750000000003</v>
      </c>
      <c r="H27" s="26">
        <v>22.64175</v>
      </c>
      <c r="I27" s="26">
        <v>24.543200000000002</v>
      </c>
      <c r="J27" s="26">
        <v>28.389699999999994</v>
      </c>
      <c r="K27" s="26">
        <v>19.273700000000005</v>
      </c>
      <c r="L27" s="26">
        <v>23.002800000000004</v>
      </c>
      <c r="M27" s="26">
        <v>23.177649999999993</v>
      </c>
      <c r="N27" s="26">
        <v>25.4299</v>
      </c>
    </row>
    <row r="28" spans="1:14" ht="18.75" customHeight="1">
      <c r="A28" s="25" t="s">
        <v>75</v>
      </c>
      <c r="B28" s="26">
        <v>0</v>
      </c>
      <c r="C28" s="26">
        <v>3.0355</v>
      </c>
      <c r="D28" s="26">
        <v>1.2175</v>
      </c>
      <c r="E28" s="26">
        <v>8.1875</v>
      </c>
      <c r="F28" s="26">
        <v>11.625</v>
      </c>
      <c r="G28" s="26">
        <v>15.092749999999997</v>
      </c>
      <c r="H28" s="26">
        <v>18.69375</v>
      </c>
      <c r="I28" s="26">
        <v>21.801000000000005</v>
      </c>
      <c r="J28" s="26">
        <v>24.222399999999993</v>
      </c>
      <c r="K28" s="26">
        <v>26.25585</v>
      </c>
      <c r="L28" s="26">
        <v>26.99459999999999</v>
      </c>
      <c r="M28" s="26">
        <v>27.397600000000004</v>
      </c>
      <c r="N28" s="26">
        <v>28.180479999999992</v>
      </c>
    </row>
    <row r="29" spans="1:14" ht="18.75" customHeight="1">
      <c r="A29" s="25" t="s">
        <v>78</v>
      </c>
      <c r="B29" s="26">
        <v>0</v>
      </c>
      <c r="C29" s="26">
        <v>5.2265</v>
      </c>
      <c r="D29" s="26">
        <v>10.459</v>
      </c>
      <c r="E29" s="26">
        <v>12.038</v>
      </c>
      <c r="F29" s="26">
        <v>13.32</v>
      </c>
      <c r="G29" s="26">
        <v>14.851500000000001</v>
      </c>
      <c r="H29" s="26">
        <v>15.20625</v>
      </c>
      <c r="I29" s="26">
        <v>17.647899999999993</v>
      </c>
      <c r="J29" s="26">
        <v>22.084400000000002</v>
      </c>
      <c r="K29" s="26">
        <v>22.195849999999993</v>
      </c>
      <c r="L29" s="26">
        <v>24.088100000000008</v>
      </c>
      <c r="M29" s="26">
        <v>21.18190000000001</v>
      </c>
      <c r="N29" s="26">
        <v>19.86046</v>
      </c>
    </row>
    <row r="30" spans="1:14" ht="18.75" customHeight="1">
      <c r="A30" s="25" t="s">
        <v>81</v>
      </c>
      <c r="B30" s="26">
        <v>0.234</v>
      </c>
      <c r="C30" s="26">
        <v>7.7844999999999995</v>
      </c>
      <c r="D30" s="26">
        <v>11.754500000000002</v>
      </c>
      <c r="E30" s="26">
        <v>13.572000000000001</v>
      </c>
      <c r="F30" s="26">
        <v>11.63</v>
      </c>
      <c r="G30" s="26">
        <v>14.53125</v>
      </c>
      <c r="H30" s="26">
        <v>17.4525</v>
      </c>
      <c r="I30" s="26">
        <v>18.479800000000008</v>
      </c>
      <c r="J30" s="26">
        <v>19.028899999999993</v>
      </c>
      <c r="K30" s="26">
        <v>20.335350000000005</v>
      </c>
      <c r="L30" s="26">
        <v>20.358000000000008</v>
      </c>
      <c r="M30" s="26">
        <v>19.347899999999992</v>
      </c>
      <c r="N30" s="26">
        <v>18.24389</v>
      </c>
    </row>
    <row r="31" spans="1:14" ht="18.75" customHeight="1">
      <c r="A31" s="25" t="s">
        <v>84</v>
      </c>
      <c r="B31" s="26">
        <v>3.028000000000001</v>
      </c>
      <c r="C31" s="26">
        <v>4.3885</v>
      </c>
      <c r="D31" s="26">
        <v>6.95</v>
      </c>
      <c r="E31" s="26">
        <v>7.811000000000004</v>
      </c>
      <c r="F31" s="26">
        <v>9.035499999999997</v>
      </c>
      <c r="G31" s="26">
        <v>10.3505</v>
      </c>
      <c r="H31" s="26">
        <v>12.506750000000002</v>
      </c>
      <c r="I31" s="26">
        <v>14.285800000000002</v>
      </c>
      <c r="J31" s="26">
        <v>14.768099999999999</v>
      </c>
      <c r="K31" s="26">
        <v>15.216300000000002</v>
      </c>
      <c r="L31" s="26">
        <v>14.576649999999994</v>
      </c>
      <c r="M31" s="26">
        <v>14.011699999999996</v>
      </c>
      <c r="N31" s="26">
        <v>13.528479999999998</v>
      </c>
    </row>
    <row r="32" spans="1:14" ht="18.75" customHeight="1">
      <c r="A32" s="25" t="s">
        <v>87</v>
      </c>
      <c r="B32" s="26">
        <v>0</v>
      </c>
      <c r="C32" s="26">
        <v>3.0240000000000005</v>
      </c>
      <c r="D32" s="26">
        <v>11.556</v>
      </c>
      <c r="E32" s="26">
        <v>10.205999999999994</v>
      </c>
      <c r="F32" s="26">
        <v>14.341500000000003</v>
      </c>
      <c r="G32" s="26">
        <v>16.2675</v>
      </c>
      <c r="H32" s="26">
        <v>18.477749999999993</v>
      </c>
      <c r="I32" s="26">
        <v>20.677200000000003</v>
      </c>
      <c r="J32" s="26">
        <v>23.371199999999998</v>
      </c>
      <c r="K32" s="26">
        <v>24.26785</v>
      </c>
      <c r="L32" s="26">
        <v>24.30135</v>
      </c>
      <c r="M32" s="26">
        <v>24.276800000000005</v>
      </c>
      <c r="N32" s="26">
        <v>22.156199999999995</v>
      </c>
    </row>
    <row r="33" spans="1:14" ht="18.75" customHeight="1">
      <c r="A33" s="25" t="s">
        <v>90</v>
      </c>
      <c r="B33" s="26">
        <v>0</v>
      </c>
      <c r="C33" s="26">
        <v>0</v>
      </c>
      <c r="D33" s="26">
        <v>2.74</v>
      </c>
      <c r="E33" s="26">
        <v>10.02</v>
      </c>
      <c r="F33" s="26">
        <v>12.15</v>
      </c>
      <c r="G33" s="26">
        <v>13.435</v>
      </c>
      <c r="H33" s="26">
        <v>16.225</v>
      </c>
      <c r="I33" s="26">
        <v>17.791999999999998</v>
      </c>
      <c r="J33" s="26">
        <v>19.572</v>
      </c>
      <c r="K33" s="26">
        <v>20.357</v>
      </c>
      <c r="L33" s="26">
        <v>20.613999999999997</v>
      </c>
      <c r="M33" s="26">
        <v>20.708</v>
      </c>
      <c r="N33" s="26">
        <v>21.0218</v>
      </c>
    </row>
    <row r="34" spans="1:14" ht="18.75" customHeight="1">
      <c r="A34" s="25" t="s">
        <v>67</v>
      </c>
      <c r="B34" s="26">
        <v>0</v>
      </c>
      <c r="C34" s="26">
        <v>2.66</v>
      </c>
      <c r="D34" s="26">
        <v>5.515</v>
      </c>
      <c r="E34" s="26">
        <v>9.047</v>
      </c>
      <c r="F34" s="26">
        <v>9.983999999999995</v>
      </c>
      <c r="G34" s="26">
        <v>12.775</v>
      </c>
      <c r="H34" s="26">
        <v>14.671500000000002</v>
      </c>
      <c r="I34" s="26">
        <v>16.816399999999998</v>
      </c>
      <c r="J34" s="26">
        <v>18.946500000000007</v>
      </c>
      <c r="K34" s="26">
        <v>19.7677</v>
      </c>
      <c r="L34" s="26">
        <v>20.442949999999996</v>
      </c>
      <c r="M34" s="26">
        <v>21.068</v>
      </c>
      <c r="N34" s="26">
        <v>21.62758</v>
      </c>
    </row>
    <row r="35" spans="1:14" ht="18.75" customHeight="1">
      <c r="A35" s="25" t="s">
        <v>70</v>
      </c>
      <c r="B35" s="26">
        <v>0</v>
      </c>
      <c r="C35" s="26">
        <v>0</v>
      </c>
      <c r="D35" s="26">
        <v>6.8225</v>
      </c>
      <c r="E35" s="26">
        <v>11.808499999999999</v>
      </c>
      <c r="F35" s="26">
        <v>14.674000000000007</v>
      </c>
      <c r="G35" s="26">
        <v>16.061499999999995</v>
      </c>
      <c r="H35" s="26">
        <v>16.55</v>
      </c>
      <c r="I35" s="26">
        <v>17.882300000000004</v>
      </c>
      <c r="J35" s="26">
        <v>19.783800000000003</v>
      </c>
      <c r="K35" s="26">
        <v>21.058699999999995</v>
      </c>
      <c r="L35" s="26">
        <v>22.41830000000001</v>
      </c>
      <c r="M35" s="26">
        <v>22.544800000000002</v>
      </c>
      <c r="N35" s="26">
        <v>23.72241</v>
      </c>
    </row>
    <row r="36" spans="1:14" ht="18.75" customHeight="1">
      <c r="A36" s="25" t="s">
        <v>73</v>
      </c>
      <c r="B36" s="26">
        <v>0</v>
      </c>
      <c r="C36" s="26">
        <v>2.4564999999999997</v>
      </c>
      <c r="D36" s="26">
        <v>4.4464999999999995</v>
      </c>
      <c r="E36" s="26">
        <v>4.0345</v>
      </c>
      <c r="F36" s="26">
        <v>7.7040000000000015</v>
      </c>
      <c r="G36" s="26">
        <v>13.89625</v>
      </c>
      <c r="H36" s="26">
        <v>17.895500000000002</v>
      </c>
      <c r="I36" s="26">
        <v>21.6429</v>
      </c>
      <c r="J36" s="26">
        <v>22.6925</v>
      </c>
      <c r="K36" s="26">
        <v>25.111800000000002</v>
      </c>
      <c r="L36" s="26">
        <v>26.195249999999998</v>
      </c>
      <c r="M36" s="26">
        <v>26.384800000000002</v>
      </c>
      <c r="N36" s="26">
        <v>26.518759999999997</v>
      </c>
    </row>
    <row r="37" spans="1:14" ht="18.75" customHeight="1">
      <c r="A37" s="25" t="s">
        <v>76</v>
      </c>
      <c r="B37" s="26">
        <v>0</v>
      </c>
      <c r="C37" s="26">
        <v>0</v>
      </c>
      <c r="D37" s="26">
        <v>3.1245</v>
      </c>
      <c r="E37" s="26">
        <v>16.072</v>
      </c>
      <c r="F37" s="26">
        <v>24.007999999999996</v>
      </c>
      <c r="G37" s="26">
        <v>23.662750000000003</v>
      </c>
      <c r="H37" s="26">
        <v>17.318999999999996</v>
      </c>
      <c r="I37" s="26">
        <v>19.451999999999998</v>
      </c>
      <c r="J37" s="26">
        <v>24.1629</v>
      </c>
      <c r="K37" s="26">
        <v>26.56075</v>
      </c>
      <c r="L37" s="26">
        <v>28.72</v>
      </c>
      <c r="M37" s="26">
        <v>30.494500000000002</v>
      </c>
      <c r="N37" s="26">
        <v>29.212100000000003</v>
      </c>
    </row>
    <row r="38" spans="1:14" ht="18.75" customHeight="1">
      <c r="A38" s="25" t="s">
        <v>79</v>
      </c>
      <c r="B38" s="26">
        <v>0</v>
      </c>
      <c r="C38" s="26">
        <v>5.401</v>
      </c>
      <c r="D38" s="26">
        <v>13.04</v>
      </c>
      <c r="E38" s="26">
        <v>10.065999999999999</v>
      </c>
      <c r="F38" s="26">
        <v>9.163499999999994</v>
      </c>
      <c r="G38" s="26">
        <v>12.9625</v>
      </c>
      <c r="H38" s="26">
        <v>14.642750000000001</v>
      </c>
      <c r="I38" s="26">
        <v>19.7596</v>
      </c>
      <c r="J38" s="26">
        <v>23.842200000000005</v>
      </c>
      <c r="K38" s="26">
        <v>23.646449999999998</v>
      </c>
      <c r="L38" s="26">
        <v>24.49290000000001</v>
      </c>
      <c r="M38" s="26">
        <v>22.839899999999993</v>
      </c>
      <c r="N38" s="26">
        <v>22.7818</v>
      </c>
    </row>
    <row r="39" spans="1:14" ht="18.75" customHeight="1">
      <c r="A39" s="25" t="s">
        <v>82</v>
      </c>
      <c r="B39" s="26">
        <v>2.521</v>
      </c>
      <c r="C39" s="26">
        <v>4.348999999999999</v>
      </c>
      <c r="D39" s="26">
        <v>8.8125</v>
      </c>
      <c r="E39" s="26">
        <v>12.9925</v>
      </c>
      <c r="F39" s="26">
        <v>15.052000000000007</v>
      </c>
      <c r="G39" s="26">
        <v>23.72975</v>
      </c>
      <c r="H39" s="26">
        <v>22.482249999999997</v>
      </c>
      <c r="I39" s="26">
        <v>24.2984</v>
      </c>
      <c r="J39" s="26">
        <v>27.191100000000006</v>
      </c>
      <c r="K39" s="26">
        <v>28.771849999999993</v>
      </c>
      <c r="L39" s="26">
        <v>29.350850000000005</v>
      </c>
      <c r="M39" s="26">
        <v>25.028149999999993</v>
      </c>
      <c r="N39" s="26">
        <v>25.044860000000003</v>
      </c>
    </row>
    <row r="40" spans="1:14" ht="18.75" customHeight="1">
      <c r="A40" s="25" t="s">
        <v>85</v>
      </c>
      <c r="B40" s="26">
        <v>0</v>
      </c>
      <c r="C40" s="26">
        <v>0</v>
      </c>
      <c r="D40" s="26">
        <v>0</v>
      </c>
      <c r="E40" s="26">
        <v>7.3820000000000014</v>
      </c>
      <c r="F40" s="26">
        <v>17.162</v>
      </c>
      <c r="G40" s="26">
        <v>18.3085</v>
      </c>
      <c r="H40" s="26">
        <v>19.695999999999998</v>
      </c>
      <c r="I40" s="26">
        <v>22.704500000000007</v>
      </c>
      <c r="J40" s="26">
        <v>24.906699999999997</v>
      </c>
      <c r="K40" s="26">
        <v>26.489750000000008</v>
      </c>
      <c r="L40" s="26">
        <v>28.105849999999993</v>
      </c>
      <c r="M40" s="26">
        <v>28.97329999999999</v>
      </c>
      <c r="N40" s="26">
        <v>29.807369999999995</v>
      </c>
    </row>
    <row r="41" spans="1:14" ht="18.75" customHeight="1">
      <c r="A41" s="25" t="s">
        <v>88</v>
      </c>
      <c r="B41" s="26">
        <v>0</v>
      </c>
      <c r="C41" s="26">
        <v>2.565</v>
      </c>
      <c r="D41" s="26">
        <v>10.9395</v>
      </c>
      <c r="E41" s="26">
        <v>15.973500000000001</v>
      </c>
      <c r="F41" s="26">
        <v>16.242999999999995</v>
      </c>
      <c r="G41" s="26">
        <v>20.18850000000001</v>
      </c>
      <c r="H41" s="26">
        <v>20.632999999999992</v>
      </c>
      <c r="I41" s="26">
        <v>23.4051</v>
      </c>
      <c r="J41" s="26">
        <v>23.97230000000001</v>
      </c>
      <c r="K41" s="26">
        <v>27.618949999999998</v>
      </c>
      <c r="L41" s="26">
        <v>28.8555</v>
      </c>
      <c r="M41" s="26">
        <v>28.954749999999972</v>
      </c>
      <c r="N41" s="26">
        <v>29.49481000000001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>
        <v>0</v>
      </c>
      <c r="C43" s="26">
        <v>0</v>
      </c>
      <c r="D43" s="26">
        <v>0</v>
      </c>
      <c r="E43" s="26">
        <v>0.9979999999999999</v>
      </c>
      <c r="F43" s="26">
        <v>0.8889999999999999</v>
      </c>
      <c r="G43" s="26">
        <v>2.0655</v>
      </c>
      <c r="H43" s="26">
        <v>3.067</v>
      </c>
      <c r="I43" s="26">
        <v>5.228</v>
      </c>
      <c r="J43" s="26">
        <v>10.932000000000002</v>
      </c>
      <c r="K43" s="26">
        <v>11.6935</v>
      </c>
      <c r="L43" s="26">
        <v>11.6935</v>
      </c>
      <c r="M43" s="26">
        <v>11.693499999999997</v>
      </c>
      <c r="N43" s="26">
        <v>11.558980000000002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2009</oddHeader>
    <oddFooter>&amp;L16&amp;C&amp;"Helvetica,Standard" Eidg. Steuerverwaltung  -  Administration fédérale des contributions  -  Amministrazione federale delle contribuzioni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V1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8515625" style="66" customWidth="1"/>
    <col min="2" max="3" width="7.28125" style="66" customWidth="1"/>
    <col min="4" max="4" width="8.00390625" style="66" customWidth="1"/>
    <col min="5" max="16" width="7.28125" style="66" customWidth="1"/>
    <col min="17" max="17" width="8.57421875" style="66" bestFit="1" customWidth="1"/>
    <col min="18" max="20" width="7.28125" style="66" customWidth="1"/>
    <col min="21" max="252" width="12.7109375" style="66" customWidth="1"/>
    <col min="253" max="16384" width="10.28125" style="66" customWidth="1"/>
  </cols>
  <sheetData>
    <row r="1" spans="1:20" ht="18.75" customHeight="1">
      <c r="A1" s="64" t="s">
        <v>154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 customHeight="1">
      <c r="A2" s="64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.75" customHeight="1">
      <c r="A3" s="64" t="s">
        <v>325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18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2" ht="18.75" customHeight="1">
      <c r="A5" s="67" t="s">
        <v>63</v>
      </c>
      <c r="B5" s="65"/>
      <c r="C5" s="65"/>
      <c r="D5" s="65"/>
      <c r="E5" s="65"/>
      <c r="F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>
      <c r="A6" s="67" t="s">
        <v>93</v>
      </c>
      <c r="B6" s="65"/>
      <c r="C6" s="65"/>
      <c r="D6" s="65"/>
      <c r="E6" s="65"/>
      <c r="F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0" ht="18.75" customHeight="1">
      <c r="A7" s="67" t="s">
        <v>94</v>
      </c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18.75" customHeight="1">
      <c r="A8" s="68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8.75" customHeight="1" thickBot="1">
      <c r="A9" s="67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8.75" customHeight="1" thickBot="1">
      <c r="A10" s="67" t="s">
        <v>11</v>
      </c>
      <c r="B10" s="564" t="s">
        <v>99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38"/>
    </row>
    <row r="11" spans="1:20" ht="18.75" customHeight="1">
      <c r="A11" s="67" t="s">
        <v>295</v>
      </c>
      <c r="B11" s="80" t="s">
        <v>119</v>
      </c>
      <c r="C11" s="80" t="s">
        <v>120</v>
      </c>
      <c r="D11" s="80" t="s">
        <v>100</v>
      </c>
      <c r="E11" s="80" t="s">
        <v>101</v>
      </c>
      <c r="F11" s="80" t="s">
        <v>104</v>
      </c>
      <c r="G11" s="80" t="s">
        <v>105</v>
      </c>
      <c r="H11" s="80" t="s">
        <v>106</v>
      </c>
      <c r="I11" s="80" t="s">
        <v>107</v>
      </c>
      <c r="J11" s="80" t="s">
        <v>108</v>
      </c>
      <c r="K11" s="80" t="s">
        <v>109</v>
      </c>
      <c r="L11" s="80" t="s">
        <v>110</v>
      </c>
      <c r="M11" s="80" t="s">
        <v>111</v>
      </c>
      <c r="N11" s="80" t="s">
        <v>112</v>
      </c>
      <c r="O11" s="80" t="s">
        <v>113</v>
      </c>
      <c r="P11" s="80" t="s">
        <v>114</v>
      </c>
      <c r="Q11" s="80" t="s">
        <v>115</v>
      </c>
      <c r="R11" s="80" t="s">
        <v>116</v>
      </c>
      <c r="S11" s="80" t="s">
        <v>117</v>
      </c>
      <c r="T11" s="80" t="s">
        <v>118</v>
      </c>
    </row>
    <row r="12" spans="1:20" ht="18.75" customHeight="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8.75" customHeight="1">
      <c r="A13" s="67"/>
      <c r="B13" s="539" t="s">
        <v>296</v>
      </c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4"/>
    </row>
    <row r="14" spans="1:21" ht="18.75" customHeight="1">
      <c r="A14" s="71" t="s">
        <v>170</v>
      </c>
      <c r="B14" s="415">
        <v>0</v>
      </c>
      <c r="C14" s="451">
        <v>32.2</v>
      </c>
      <c r="D14" s="451">
        <v>133.4</v>
      </c>
      <c r="E14" s="415">
        <v>377.2</v>
      </c>
      <c r="F14" s="415">
        <v>466.9</v>
      </c>
      <c r="G14" s="415">
        <v>593.4</v>
      </c>
      <c r="H14" s="415">
        <v>690</v>
      </c>
      <c r="I14" s="415">
        <v>777.4</v>
      </c>
      <c r="J14" s="415">
        <v>894.7</v>
      </c>
      <c r="K14" s="415">
        <v>869.4</v>
      </c>
      <c r="L14" s="415">
        <v>1324.8</v>
      </c>
      <c r="M14" s="415">
        <v>1501.9</v>
      </c>
      <c r="N14" s="415">
        <v>1545.6</v>
      </c>
      <c r="O14" s="415">
        <v>1545.6</v>
      </c>
      <c r="P14" s="415">
        <v>1987.2</v>
      </c>
      <c r="Q14" s="415">
        <v>2208</v>
      </c>
      <c r="R14" s="415">
        <v>2428.8</v>
      </c>
      <c r="S14" s="415">
        <v>2870.4000000000087</v>
      </c>
      <c r="T14" s="415">
        <v>2870.399999999994</v>
      </c>
      <c r="U14" s="508"/>
    </row>
    <row r="15" spans="1:20" ht="18.75" customHeight="1">
      <c r="A15" s="71" t="s">
        <v>68</v>
      </c>
      <c r="B15" s="415">
        <v>0</v>
      </c>
      <c r="C15" s="415">
        <v>0</v>
      </c>
      <c r="D15" s="415">
        <v>0</v>
      </c>
      <c r="E15" s="415">
        <v>81.55</v>
      </c>
      <c r="F15" s="415">
        <v>356.6</v>
      </c>
      <c r="G15" s="415">
        <v>778.35</v>
      </c>
      <c r="H15" s="415">
        <v>1093.35</v>
      </c>
      <c r="I15" s="415">
        <v>1366.75</v>
      </c>
      <c r="J15" s="415">
        <v>1653.3</v>
      </c>
      <c r="K15" s="415">
        <v>1929.6</v>
      </c>
      <c r="L15" s="415">
        <v>1809.8</v>
      </c>
      <c r="M15" s="415">
        <v>1585.9</v>
      </c>
      <c r="N15" s="415">
        <v>1677.9</v>
      </c>
      <c r="O15" s="415">
        <v>1809.55</v>
      </c>
      <c r="P15" s="415">
        <v>2138.45</v>
      </c>
      <c r="Q15" s="415">
        <v>2358.5</v>
      </c>
      <c r="R15" s="415">
        <v>2411.05</v>
      </c>
      <c r="S15" s="415">
        <v>2602.4999999999854</v>
      </c>
      <c r="T15" s="415">
        <v>2571.8999999999796</v>
      </c>
    </row>
    <row r="16" spans="1:20" ht="18.75" customHeight="1">
      <c r="A16" s="71" t="s">
        <v>71</v>
      </c>
      <c r="B16" s="415">
        <v>0</v>
      </c>
      <c r="C16" s="415">
        <v>0</v>
      </c>
      <c r="D16" s="415">
        <v>0</v>
      </c>
      <c r="E16" s="415">
        <v>35</v>
      </c>
      <c r="F16" s="415">
        <v>295.8</v>
      </c>
      <c r="G16" s="415">
        <v>787.5</v>
      </c>
      <c r="H16" s="415">
        <v>1102.5</v>
      </c>
      <c r="I16" s="415">
        <v>1118.3</v>
      </c>
      <c r="J16" s="415">
        <v>1023.8</v>
      </c>
      <c r="K16" s="415">
        <v>1102.5</v>
      </c>
      <c r="L16" s="415">
        <v>1275.7</v>
      </c>
      <c r="M16" s="415">
        <v>1386</v>
      </c>
      <c r="N16" s="415">
        <v>1452.5</v>
      </c>
      <c r="O16" s="415">
        <v>1674.8</v>
      </c>
      <c r="P16" s="415">
        <v>2003.7</v>
      </c>
      <c r="Q16" s="415">
        <v>2016</v>
      </c>
      <c r="R16" s="415">
        <v>2161.2</v>
      </c>
      <c r="S16" s="415">
        <v>2184</v>
      </c>
      <c r="T16" s="415">
        <v>2161.2999999999884</v>
      </c>
    </row>
    <row r="17" spans="1:20" ht="18.75" customHeight="1">
      <c r="A17" s="71" t="s">
        <v>74</v>
      </c>
      <c r="B17" s="415">
        <v>0</v>
      </c>
      <c r="C17" s="415">
        <v>0</v>
      </c>
      <c r="D17" s="415">
        <v>0</v>
      </c>
      <c r="E17" s="415">
        <v>0</v>
      </c>
      <c r="F17" s="415">
        <v>0</v>
      </c>
      <c r="G17" s="415">
        <v>550.3679999999999</v>
      </c>
      <c r="H17" s="415">
        <v>1223.04</v>
      </c>
      <c r="I17" s="415">
        <v>1712.256</v>
      </c>
      <c r="J17" s="415">
        <v>1712.2559999999996</v>
      </c>
      <c r="K17" s="415">
        <v>1620.5280000000002</v>
      </c>
      <c r="L17" s="415">
        <v>1574.6639999999998</v>
      </c>
      <c r="M17" s="415">
        <v>1559.3760000000002</v>
      </c>
      <c r="N17" s="415">
        <v>1574.6640000000007</v>
      </c>
      <c r="O17" s="415">
        <v>1589.952000000002</v>
      </c>
      <c r="P17" s="415">
        <v>1926.2880000000023</v>
      </c>
      <c r="Q17" s="415">
        <v>1926.2880000000005</v>
      </c>
      <c r="R17" s="415">
        <v>1926.2880000000005</v>
      </c>
      <c r="S17" s="415">
        <v>1926.2880000000005</v>
      </c>
      <c r="T17" s="415">
        <v>1926.2880000000077</v>
      </c>
    </row>
    <row r="18" spans="1:20" ht="18.75" customHeight="1">
      <c r="A18" s="71" t="s">
        <v>77</v>
      </c>
      <c r="B18" s="451">
        <v>67.5</v>
      </c>
      <c r="C18" s="451">
        <v>121.95</v>
      </c>
      <c r="D18" s="451">
        <v>195.35</v>
      </c>
      <c r="E18" s="415">
        <v>377.85</v>
      </c>
      <c r="F18" s="415">
        <v>567.55</v>
      </c>
      <c r="G18" s="415">
        <v>727.75</v>
      </c>
      <c r="H18" s="415">
        <v>854</v>
      </c>
      <c r="I18" s="415">
        <v>943.25</v>
      </c>
      <c r="J18" s="415">
        <v>961.5</v>
      </c>
      <c r="K18" s="415">
        <v>1013</v>
      </c>
      <c r="L18" s="415">
        <v>993.6</v>
      </c>
      <c r="M18" s="415">
        <v>1162.05</v>
      </c>
      <c r="N18" s="415">
        <v>1291.7</v>
      </c>
      <c r="O18" s="415">
        <v>1404.9</v>
      </c>
      <c r="P18" s="415">
        <v>1578.7</v>
      </c>
      <c r="Q18" s="415">
        <v>1578.7</v>
      </c>
      <c r="R18" s="415">
        <v>1578.75</v>
      </c>
      <c r="S18" s="415">
        <v>1578.75</v>
      </c>
      <c r="T18" s="415">
        <v>1477.5</v>
      </c>
    </row>
    <row r="19" spans="1:20" ht="18.75" customHeight="1">
      <c r="A19" s="71" t="s">
        <v>80</v>
      </c>
      <c r="B19" s="415">
        <v>0</v>
      </c>
      <c r="C19" s="415">
        <v>0</v>
      </c>
      <c r="D19" s="451">
        <v>231</v>
      </c>
      <c r="E19" s="415">
        <v>434.85</v>
      </c>
      <c r="F19" s="415">
        <v>434.85</v>
      </c>
      <c r="G19" s="415">
        <v>434.95</v>
      </c>
      <c r="H19" s="415">
        <v>434.85</v>
      </c>
      <c r="I19" s="415">
        <v>434.9</v>
      </c>
      <c r="J19" s="415">
        <v>434.9</v>
      </c>
      <c r="K19" s="415">
        <v>353.4</v>
      </c>
      <c r="L19" s="415">
        <v>366.95</v>
      </c>
      <c r="M19" s="415">
        <v>353.3</v>
      </c>
      <c r="N19" s="415">
        <v>380.45</v>
      </c>
      <c r="O19" s="415">
        <v>557.1499999999987</v>
      </c>
      <c r="P19" s="415">
        <v>611.5499999999993</v>
      </c>
      <c r="Q19" s="415">
        <v>625.1000000000022</v>
      </c>
      <c r="R19" s="415">
        <v>611.5499999999993</v>
      </c>
      <c r="S19" s="415">
        <v>625.1500000000015</v>
      </c>
      <c r="T19" s="415">
        <v>611.5500000000029</v>
      </c>
    </row>
    <row r="20" spans="1:20" ht="18.75" customHeight="1">
      <c r="A20" s="71" t="s">
        <v>83</v>
      </c>
      <c r="B20" s="415">
        <v>0</v>
      </c>
      <c r="C20" s="415">
        <v>0</v>
      </c>
      <c r="D20" s="415">
        <v>0</v>
      </c>
      <c r="E20" s="415">
        <v>69.8</v>
      </c>
      <c r="F20" s="415">
        <v>213</v>
      </c>
      <c r="G20" s="415">
        <v>331.75</v>
      </c>
      <c r="H20" s="415">
        <v>439.05</v>
      </c>
      <c r="I20" s="415">
        <v>541.6</v>
      </c>
      <c r="J20" s="415">
        <v>527.6</v>
      </c>
      <c r="K20" s="415">
        <v>588.55</v>
      </c>
      <c r="L20" s="415">
        <v>665.25</v>
      </c>
      <c r="M20" s="415">
        <v>665.5999999999995</v>
      </c>
      <c r="N20" s="415">
        <v>712.6999999999989</v>
      </c>
      <c r="O20" s="415">
        <v>773.3</v>
      </c>
      <c r="P20" s="415">
        <v>801.65</v>
      </c>
      <c r="Q20" s="415">
        <v>937.75</v>
      </c>
      <c r="R20" s="415">
        <v>1004.3</v>
      </c>
      <c r="S20" s="415">
        <v>1003.55</v>
      </c>
      <c r="T20" s="415">
        <v>999.6999999999825</v>
      </c>
    </row>
    <row r="21" spans="1:20" ht="18.75" customHeight="1">
      <c r="A21" s="71" t="s">
        <v>86</v>
      </c>
      <c r="B21" s="452">
        <v>0</v>
      </c>
      <c r="C21" s="452">
        <v>0</v>
      </c>
      <c r="D21" s="452">
        <v>71.1</v>
      </c>
      <c r="E21" s="452">
        <v>534.65</v>
      </c>
      <c r="F21" s="452">
        <v>877.55</v>
      </c>
      <c r="G21" s="452">
        <v>960.15</v>
      </c>
      <c r="H21" s="452">
        <v>960.15</v>
      </c>
      <c r="I21" s="452">
        <v>880.1</v>
      </c>
      <c r="J21" s="452">
        <v>786.8</v>
      </c>
      <c r="K21" s="452">
        <v>653.4000000000005</v>
      </c>
      <c r="L21" s="452">
        <v>1352.55</v>
      </c>
      <c r="M21" s="452">
        <v>1760.2</v>
      </c>
      <c r="N21" s="452">
        <v>1844.05</v>
      </c>
      <c r="O21" s="452">
        <v>1844</v>
      </c>
      <c r="P21" s="452">
        <v>2011.7</v>
      </c>
      <c r="Q21" s="452">
        <v>2011.7</v>
      </c>
      <c r="R21" s="452">
        <v>2235.2</v>
      </c>
      <c r="S21" s="452">
        <v>2235.1999999999825</v>
      </c>
      <c r="T21" s="452">
        <v>2358.100000000006</v>
      </c>
    </row>
    <row r="22" spans="1:20" ht="18.75" customHeight="1">
      <c r="A22" s="71" t="s">
        <v>89</v>
      </c>
      <c r="B22" s="415">
        <v>0</v>
      </c>
      <c r="C22" s="415">
        <v>0</v>
      </c>
      <c r="D22" s="415">
        <v>6.05</v>
      </c>
      <c r="E22" s="415">
        <v>63.4</v>
      </c>
      <c r="F22" s="415">
        <v>181.2</v>
      </c>
      <c r="G22" s="415">
        <v>353.35</v>
      </c>
      <c r="H22" s="415">
        <v>549.65</v>
      </c>
      <c r="I22" s="415">
        <v>809.35</v>
      </c>
      <c r="J22" s="415">
        <v>1037.4</v>
      </c>
      <c r="K22" s="415">
        <v>1377.1</v>
      </c>
      <c r="L22" s="415">
        <v>1588.5</v>
      </c>
      <c r="M22" s="415">
        <v>1846.75</v>
      </c>
      <c r="N22" s="415">
        <v>2047.55</v>
      </c>
      <c r="O22" s="415">
        <v>1625.55</v>
      </c>
      <c r="P22" s="415">
        <v>2331.45</v>
      </c>
      <c r="Q22" s="483">
        <v>2582.1</v>
      </c>
      <c r="R22" s="415">
        <v>2869</v>
      </c>
      <c r="S22" s="415">
        <v>2295.2</v>
      </c>
      <c r="T22" s="415">
        <v>2295.2000000000116</v>
      </c>
    </row>
    <row r="23" spans="1:20" ht="18.75" customHeight="1">
      <c r="A23" s="71" t="s">
        <v>65</v>
      </c>
      <c r="B23" s="415">
        <v>0</v>
      </c>
      <c r="C23" s="451">
        <v>114.3</v>
      </c>
      <c r="D23" s="451">
        <v>154.85</v>
      </c>
      <c r="E23" s="415">
        <v>368.05</v>
      </c>
      <c r="F23" s="415">
        <v>493.3</v>
      </c>
      <c r="G23" s="415">
        <v>809.8</v>
      </c>
      <c r="H23" s="415">
        <v>1227.05</v>
      </c>
      <c r="I23" s="415">
        <v>1572.65</v>
      </c>
      <c r="J23" s="415">
        <v>1385.95</v>
      </c>
      <c r="K23" s="415">
        <v>1337.15</v>
      </c>
      <c r="L23" s="415">
        <v>1460.55</v>
      </c>
      <c r="M23" s="415">
        <v>1645.4</v>
      </c>
      <c r="N23" s="415">
        <v>2232.7</v>
      </c>
      <c r="O23" s="415">
        <v>2298</v>
      </c>
      <c r="P23" s="415">
        <v>1961.35</v>
      </c>
      <c r="Q23" s="415">
        <v>1998.15</v>
      </c>
      <c r="R23" s="415">
        <v>2415.1</v>
      </c>
      <c r="S23" s="415">
        <v>2379.3499999999913</v>
      </c>
      <c r="T23" s="415">
        <v>1990.4500000000116</v>
      </c>
    </row>
    <row r="24" spans="1:20" ht="18.75" customHeight="1">
      <c r="A24" s="71" t="s">
        <v>69</v>
      </c>
      <c r="B24" s="415">
        <v>0</v>
      </c>
      <c r="C24" s="415">
        <v>0</v>
      </c>
      <c r="D24" s="415">
        <v>0</v>
      </c>
      <c r="E24" s="415">
        <v>151.55</v>
      </c>
      <c r="F24" s="415">
        <v>696.4</v>
      </c>
      <c r="G24" s="415">
        <v>990.6</v>
      </c>
      <c r="H24" s="415">
        <v>1089.7</v>
      </c>
      <c r="I24" s="415">
        <v>1198.65</v>
      </c>
      <c r="J24" s="415">
        <v>1147.9</v>
      </c>
      <c r="K24" s="415">
        <v>1062.25</v>
      </c>
      <c r="L24" s="415">
        <v>1041.6</v>
      </c>
      <c r="M24" s="415">
        <v>1419.6</v>
      </c>
      <c r="N24" s="415">
        <v>1723.55</v>
      </c>
      <c r="O24" s="415">
        <v>1978.4</v>
      </c>
      <c r="P24" s="415">
        <v>2082.45</v>
      </c>
      <c r="Q24" s="415">
        <v>2186.75</v>
      </c>
      <c r="R24" s="415">
        <v>2395.0499999999884</v>
      </c>
      <c r="S24" s="415">
        <v>2394.7499999999854</v>
      </c>
      <c r="T24" s="415">
        <v>2394.850000000006</v>
      </c>
    </row>
    <row r="25" spans="1:20" ht="18.75" customHeight="1">
      <c r="A25" s="71" t="s">
        <v>72</v>
      </c>
      <c r="B25" s="415">
        <v>0</v>
      </c>
      <c r="C25" s="415">
        <v>0</v>
      </c>
      <c r="D25" s="415">
        <v>0</v>
      </c>
      <c r="E25" s="433">
        <v>0</v>
      </c>
      <c r="F25" s="415">
        <v>0</v>
      </c>
      <c r="G25" s="415">
        <v>82.35</v>
      </c>
      <c r="H25" s="415">
        <v>137.2</v>
      </c>
      <c r="I25" s="415">
        <v>147.2</v>
      </c>
      <c r="J25" s="415">
        <v>471.2</v>
      </c>
      <c r="K25" s="415">
        <v>2552.7</v>
      </c>
      <c r="L25" s="415">
        <v>2687.3</v>
      </c>
      <c r="M25" s="415">
        <v>2684.35</v>
      </c>
      <c r="N25" s="415">
        <v>2706.7</v>
      </c>
      <c r="O25" s="415">
        <v>2710.95</v>
      </c>
      <c r="P25" s="415">
        <v>2711</v>
      </c>
      <c r="Q25" s="415">
        <v>2724.25</v>
      </c>
      <c r="R25" s="415">
        <v>2710.95</v>
      </c>
      <c r="S25" s="415">
        <v>2724.25</v>
      </c>
      <c r="T25" s="415">
        <v>2872.399999999994</v>
      </c>
    </row>
    <row r="26" spans="1:20" ht="18.75" customHeight="1">
      <c r="A26" s="71" t="s">
        <v>75</v>
      </c>
      <c r="B26" s="415">
        <v>0</v>
      </c>
      <c r="C26" s="415">
        <v>0</v>
      </c>
      <c r="D26" s="415">
        <v>0</v>
      </c>
      <c r="E26" s="415">
        <v>242.7</v>
      </c>
      <c r="F26" s="415">
        <v>303.55</v>
      </c>
      <c r="G26" s="415">
        <v>364.45</v>
      </c>
      <c r="H26" s="415">
        <v>425.3</v>
      </c>
      <c r="I26" s="415">
        <v>770.55</v>
      </c>
      <c r="J26" s="415">
        <v>1244.05</v>
      </c>
      <c r="K26" s="415">
        <v>2065.9</v>
      </c>
      <c r="L26" s="415">
        <v>1971.7</v>
      </c>
      <c r="M26" s="415">
        <v>1890.4</v>
      </c>
      <c r="N26" s="415">
        <v>1819.25</v>
      </c>
      <c r="O26" s="415">
        <v>1761.8</v>
      </c>
      <c r="P26" s="415">
        <v>1644.55</v>
      </c>
      <c r="Q26" s="415">
        <v>1561.9</v>
      </c>
      <c r="R26" s="415">
        <v>1494.6</v>
      </c>
      <c r="S26" s="415">
        <v>1474.7499999999854</v>
      </c>
      <c r="T26" s="415">
        <v>1459.3499999999913</v>
      </c>
    </row>
    <row r="27" spans="1:20" ht="18.75" customHeight="1">
      <c r="A27" s="71" t="s">
        <v>78</v>
      </c>
      <c r="B27" s="415">
        <v>0</v>
      </c>
      <c r="C27" s="415">
        <v>0</v>
      </c>
      <c r="D27" s="415">
        <v>0</v>
      </c>
      <c r="E27" s="415">
        <v>187.85</v>
      </c>
      <c r="F27" s="415">
        <v>522.65</v>
      </c>
      <c r="G27" s="415">
        <v>924.55</v>
      </c>
      <c r="H27" s="415">
        <v>1149.1</v>
      </c>
      <c r="I27" s="415">
        <v>1253.1</v>
      </c>
      <c r="J27" s="415">
        <v>1317.55</v>
      </c>
      <c r="K27" s="415">
        <v>1501.3</v>
      </c>
      <c r="L27" s="415">
        <v>1744.4</v>
      </c>
      <c r="M27" s="415">
        <v>2026.35</v>
      </c>
      <c r="N27" s="415">
        <v>2301.9</v>
      </c>
      <c r="O27" s="415">
        <v>2527.4</v>
      </c>
      <c r="P27" s="415">
        <v>2651.4</v>
      </c>
      <c r="Q27" s="415">
        <v>2893.25</v>
      </c>
      <c r="R27" s="415">
        <v>3037.8</v>
      </c>
      <c r="S27" s="415">
        <v>3166.600000000006</v>
      </c>
      <c r="T27" s="415">
        <v>2605.1000000000204</v>
      </c>
    </row>
    <row r="28" spans="1:20" ht="18.75" customHeight="1">
      <c r="A28" s="71" t="s">
        <v>81</v>
      </c>
      <c r="B28" s="415">
        <v>0</v>
      </c>
      <c r="C28" s="415">
        <v>0</v>
      </c>
      <c r="D28" s="415">
        <v>11.7</v>
      </c>
      <c r="E28" s="415">
        <v>312.8</v>
      </c>
      <c r="F28" s="415">
        <v>645.85</v>
      </c>
      <c r="G28" s="415">
        <v>775.3</v>
      </c>
      <c r="H28" s="415">
        <v>824.45</v>
      </c>
      <c r="I28" s="415">
        <v>929.75</v>
      </c>
      <c r="J28" s="415">
        <v>936</v>
      </c>
      <c r="K28" s="415">
        <v>710.6</v>
      </c>
      <c r="L28" s="415">
        <v>627.9</v>
      </c>
      <c r="M28" s="415">
        <v>897</v>
      </c>
      <c r="N28" s="415">
        <v>1237.1</v>
      </c>
      <c r="O28" s="415">
        <v>1500.7</v>
      </c>
      <c r="P28" s="415">
        <v>1558.45</v>
      </c>
      <c r="Q28" s="415">
        <v>1595.9</v>
      </c>
      <c r="R28" s="415">
        <v>1673.85</v>
      </c>
      <c r="S28" s="415">
        <v>1673.8500000000058</v>
      </c>
      <c r="T28" s="415">
        <v>1500.7000000000116</v>
      </c>
    </row>
    <row r="29" spans="1:20" ht="18.75" customHeight="1">
      <c r="A29" s="71" t="s">
        <v>84</v>
      </c>
      <c r="B29" s="415">
        <v>105.95</v>
      </c>
      <c r="C29" s="415">
        <v>167.6</v>
      </c>
      <c r="D29" s="415">
        <v>207.9</v>
      </c>
      <c r="E29" s="415">
        <v>309.7</v>
      </c>
      <c r="F29" s="415">
        <v>392.75</v>
      </c>
      <c r="G29" s="415">
        <v>490.8</v>
      </c>
      <c r="H29" s="415">
        <v>594.05</v>
      </c>
      <c r="I29" s="415">
        <v>646.65</v>
      </c>
      <c r="J29" s="415">
        <v>697.4</v>
      </c>
      <c r="K29" s="415">
        <v>816.95</v>
      </c>
      <c r="L29" s="415">
        <v>924.6</v>
      </c>
      <c r="M29" s="415">
        <v>1006.7</v>
      </c>
      <c r="N29" s="415">
        <v>1051</v>
      </c>
      <c r="O29" s="415">
        <v>1124.35</v>
      </c>
      <c r="P29" s="415">
        <v>1342.5</v>
      </c>
      <c r="Q29" s="415">
        <v>1421.4</v>
      </c>
      <c r="R29" s="415">
        <v>1421.3500000000058</v>
      </c>
      <c r="S29" s="415">
        <v>1342.3999999999942</v>
      </c>
      <c r="T29" s="415">
        <v>1263.3</v>
      </c>
    </row>
    <row r="30" spans="1:20" ht="18.75" customHeight="1">
      <c r="A30" s="71" t="s">
        <v>87</v>
      </c>
      <c r="B30" s="415">
        <v>0</v>
      </c>
      <c r="C30" s="415">
        <v>0</v>
      </c>
      <c r="D30" s="415">
        <v>0</v>
      </c>
      <c r="E30" s="415">
        <v>0</v>
      </c>
      <c r="F30" s="415">
        <v>302.4</v>
      </c>
      <c r="G30" s="415">
        <v>645.85</v>
      </c>
      <c r="H30" s="415">
        <v>729</v>
      </c>
      <c r="I30" s="415">
        <v>772.2</v>
      </c>
      <c r="J30" s="415">
        <v>634.5</v>
      </c>
      <c r="K30" s="415">
        <v>818.55</v>
      </c>
      <c r="L30" s="415">
        <v>1092.7</v>
      </c>
      <c r="M30" s="415">
        <v>1258.65</v>
      </c>
      <c r="N30" s="415">
        <v>1490.4</v>
      </c>
      <c r="O30" s="415">
        <v>1728.8</v>
      </c>
      <c r="P30" s="415">
        <v>1944</v>
      </c>
      <c r="Q30" s="415">
        <v>2160</v>
      </c>
      <c r="R30" s="415">
        <v>2160.1</v>
      </c>
      <c r="S30" s="415">
        <v>2160.149999999994</v>
      </c>
      <c r="T30" s="415">
        <v>2160</v>
      </c>
    </row>
    <row r="31" spans="1:20" ht="18.75" customHeight="1">
      <c r="A31" s="71" t="s">
        <v>90</v>
      </c>
      <c r="B31" s="415">
        <v>0</v>
      </c>
      <c r="C31" s="415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v>274</v>
      </c>
      <c r="I31" s="415">
        <v>759</v>
      </c>
      <c r="J31" s="415">
        <v>879</v>
      </c>
      <c r="K31" s="415">
        <v>1057</v>
      </c>
      <c r="L31" s="415">
        <v>1121</v>
      </c>
      <c r="M31" s="415">
        <v>1297</v>
      </c>
      <c r="N31" s="415">
        <v>1527</v>
      </c>
      <c r="O31" s="415">
        <v>1818</v>
      </c>
      <c r="P31" s="415">
        <v>2051</v>
      </c>
      <c r="Q31" s="415">
        <v>2078</v>
      </c>
      <c r="R31" s="415">
        <v>2175</v>
      </c>
      <c r="S31" s="415">
        <v>2175</v>
      </c>
      <c r="T31" s="415">
        <v>2194</v>
      </c>
    </row>
    <row r="32" spans="1:20" ht="18.75" customHeight="1">
      <c r="A32" s="71" t="s">
        <v>67</v>
      </c>
      <c r="B32" s="415">
        <v>0</v>
      </c>
      <c r="C32" s="415">
        <v>0</v>
      </c>
      <c r="D32" s="415">
        <v>0</v>
      </c>
      <c r="E32" s="415">
        <v>15.3</v>
      </c>
      <c r="F32" s="415">
        <v>231.1</v>
      </c>
      <c r="G32" s="415">
        <v>372.7</v>
      </c>
      <c r="H32" s="415">
        <v>468.7</v>
      </c>
      <c r="I32" s="415">
        <v>588.6</v>
      </c>
      <c r="J32" s="415">
        <v>706.3</v>
      </c>
      <c r="K32" s="415">
        <v>900.3</v>
      </c>
      <c r="L32" s="415">
        <v>1094.3</v>
      </c>
      <c r="M32" s="415">
        <v>1220.8</v>
      </c>
      <c r="N32" s="415">
        <v>1342.8</v>
      </c>
      <c r="O32" s="415">
        <v>1395.2</v>
      </c>
      <c r="P32" s="415">
        <v>1613.2</v>
      </c>
      <c r="Q32" s="415">
        <v>1700.4</v>
      </c>
      <c r="R32" s="415">
        <v>1787.6000000000058</v>
      </c>
      <c r="S32" s="415">
        <v>1874.8</v>
      </c>
      <c r="T32" s="415">
        <v>1874.8</v>
      </c>
    </row>
    <row r="33" spans="1:20" ht="18.75" customHeight="1">
      <c r="A33" s="71" t="s">
        <v>70</v>
      </c>
      <c r="B33" s="415">
        <v>0</v>
      </c>
      <c r="C33" s="415">
        <v>0</v>
      </c>
      <c r="D33" s="415">
        <v>0</v>
      </c>
      <c r="E33" s="415">
        <v>0</v>
      </c>
      <c r="F33" s="415">
        <v>0</v>
      </c>
      <c r="G33" s="415">
        <v>290.8</v>
      </c>
      <c r="H33" s="415">
        <v>682.25</v>
      </c>
      <c r="I33" s="415">
        <v>1014.95</v>
      </c>
      <c r="J33" s="415">
        <v>1353.9</v>
      </c>
      <c r="K33" s="415">
        <v>1786.7</v>
      </c>
      <c r="L33" s="415">
        <v>1865.5</v>
      </c>
      <c r="M33" s="415">
        <v>2119.35</v>
      </c>
      <c r="N33" s="415">
        <v>2180.1</v>
      </c>
      <c r="O33" s="415">
        <v>2190.5</v>
      </c>
      <c r="P33" s="415">
        <v>2353.75</v>
      </c>
      <c r="Q33" s="415">
        <v>2375.15</v>
      </c>
      <c r="R33" s="415">
        <v>2691.69999999999</v>
      </c>
      <c r="S33" s="415">
        <v>2691.05</v>
      </c>
      <c r="T33" s="415">
        <v>2846.7500000000146</v>
      </c>
    </row>
    <row r="34" spans="1:20" ht="18.75" customHeight="1">
      <c r="A34" s="71" t="s">
        <v>73</v>
      </c>
      <c r="B34" s="415">
        <v>0</v>
      </c>
      <c r="C34" s="415">
        <v>0</v>
      </c>
      <c r="D34" s="415">
        <v>0</v>
      </c>
      <c r="E34" s="415">
        <v>0</v>
      </c>
      <c r="F34" s="415">
        <v>245.65</v>
      </c>
      <c r="G34" s="415">
        <v>475.4</v>
      </c>
      <c r="H34" s="415">
        <v>690.3</v>
      </c>
      <c r="I34" s="415">
        <v>748.6</v>
      </c>
      <c r="J34" s="415">
        <v>777.35</v>
      </c>
      <c r="K34" s="415">
        <v>1137.15</v>
      </c>
      <c r="L34" s="415">
        <v>2017.75</v>
      </c>
      <c r="M34" s="415">
        <v>2687.5</v>
      </c>
      <c r="N34" s="415">
        <v>3145.6</v>
      </c>
      <c r="O34" s="415">
        <v>3558.85</v>
      </c>
      <c r="P34" s="415">
        <v>4318.9</v>
      </c>
      <c r="Q34" s="415">
        <v>4395.55</v>
      </c>
      <c r="R34" s="415">
        <v>4870.75</v>
      </c>
      <c r="S34" s="415">
        <v>4989.350000000006</v>
      </c>
      <c r="T34" s="415">
        <v>4989.349999999991</v>
      </c>
    </row>
    <row r="35" spans="1:20" ht="18.75" customHeight="1">
      <c r="A35" s="71" t="s">
        <v>76</v>
      </c>
      <c r="B35" s="415">
        <v>0</v>
      </c>
      <c r="C35" s="415">
        <v>0</v>
      </c>
      <c r="D35" s="415">
        <v>0</v>
      </c>
      <c r="E35" s="415">
        <v>0</v>
      </c>
      <c r="F35" s="415">
        <v>0</v>
      </c>
      <c r="G35" s="415">
        <v>0</v>
      </c>
      <c r="H35" s="415">
        <v>312.45</v>
      </c>
      <c r="I35" s="415">
        <v>857.9</v>
      </c>
      <c r="J35" s="415">
        <v>1390.35</v>
      </c>
      <c r="K35" s="415">
        <v>2508.15</v>
      </c>
      <c r="L35" s="415">
        <v>3480.7</v>
      </c>
      <c r="M35" s="415">
        <v>3097.3</v>
      </c>
      <c r="N35" s="415">
        <v>2238.05</v>
      </c>
      <c r="O35" s="415">
        <v>1902.15</v>
      </c>
      <c r="P35" s="415">
        <v>2672.05</v>
      </c>
      <c r="Q35" s="415">
        <v>4313.75</v>
      </c>
      <c r="R35" s="415">
        <v>5660.7</v>
      </c>
      <c r="S35" s="415">
        <v>5090.25</v>
      </c>
      <c r="T35" s="415">
        <v>4983.45</v>
      </c>
    </row>
    <row r="36" spans="1:20" ht="18.75" customHeight="1">
      <c r="A36" s="71" t="s">
        <v>79</v>
      </c>
      <c r="B36" s="415">
        <v>0</v>
      </c>
      <c r="C36" s="415">
        <v>0</v>
      </c>
      <c r="D36" s="415">
        <v>0</v>
      </c>
      <c r="E36" s="415">
        <v>6.150000000000048</v>
      </c>
      <c r="F36" s="415">
        <v>540.1</v>
      </c>
      <c r="G36" s="415">
        <v>1169.9</v>
      </c>
      <c r="H36" s="415">
        <v>1592.7</v>
      </c>
      <c r="I36" s="415">
        <v>1909.85</v>
      </c>
      <c r="J36" s="415">
        <v>1655.7</v>
      </c>
      <c r="K36" s="415">
        <v>1317.8</v>
      </c>
      <c r="L36" s="415">
        <v>1568.55</v>
      </c>
      <c r="M36" s="415">
        <v>1989.25</v>
      </c>
      <c r="N36" s="415">
        <v>2473.2</v>
      </c>
      <c r="O36" s="415">
        <v>2574.15</v>
      </c>
      <c r="P36" s="415">
        <v>3979.35</v>
      </c>
      <c r="Q36" s="415">
        <v>3543.149999999994</v>
      </c>
      <c r="R36" s="415">
        <v>3707.2</v>
      </c>
      <c r="S36" s="415">
        <v>3636.0000000000146</v>
      </c>
      <c r="T36" s="415">
        <v>3512.95</v>
      </c>
    </row>
    <row r="37" spans="1:20" ht="18.75" customHeight="1">
      <c r="A37" s="71" t="s">
        <v>82</v>
      </c>
      <c r="B37" s="415">
        <v>0</v>
      </c>
      <c r="C37" s="415">
        <v>49.05</v>
      </c>
      <c r="D37" s="415">
        <v>126.05</v>
      </c>
      <c r="E37" s="415">
        <v>244.95</v>
      </c>
      <c r="F37" s="415">
        <v>349.25</v>
      </c>
      <c r="G37" s="415">
        <v>487.85</v>
      </c>
      <c r="H37" s="415">
        <v>683.5</v>
      </c>
      <c r="I37" s="415">
        <v>979.65</v>
      </c>
      <c r="J37" s="483">
        <v>904.45</v>
      </c>
      <c r="K37" s="415">
        <v>460.8500000000008</v>
      </c>
      <c r="L37" s="483">
        <v>549.4000000000005</v>
      </c>
      <c r="M37" s="415">
        <v>1354.35</v>
      </c>
      <c r="N37" s="415">
        <v>1915.9</v>
      </c>
      <c r="O37" s="415">
        <v>2063.9</v>
      </c>
      <c r="P37" s="415">
        <v>1636.4</v>
      </c>
      <c r="Q37" s="415">
        <v>1746.45</v>
      </c>
      <c r="R37" s="415">
        <v>1856.3499999999913</v>
      </c>
      <c r="S37" s="415">
        <v>1586.8999999999942</v>
      </c>
      <c r="T37" s="415">
        <v>1586.8999999999796</v>
      </c>
    </row>
    <row r="38" spans="1:20" ht="18.75" customHeight="1">
      <c r="A38" s="71" t="s">
        <v>85</v>
      </c>
      <c r="B38" s="415">
        <v>0</v>
      </c>
      <c r="C38" s="415">
        <v>0</v>
      </c>
      <c r="D38" s="415">
        <v>0</v>
      </c>
      <c r="E38" s="415">
        <v>0</v>
      </c>
      <c r="F38" s="415">
        <v>0</v>
      </c>
      <c r="G38" s="415">
        <v>0</v>
      </c>
      <c r="H38" s="415">
        <v>0</v>
      </c>
      <c r="I38" s="415">
        <v>0</v>
      </c>
      <c r="J38" s="415">
        <v>738.2</v>
      </c>
      <c r="K38" s="415">
        <v>2228.45</v>
      </c>
      <c r="L38" s="415">
        <v>2024.05</v>
      </c>
      <c r="M38" s="415">
        <v>1984.1</v>
      </c>
      <c r="N38" s="415">
        <v>1952.85</v>
      </c>
      <c r="O38" s="415">
        <v>2683.65</v>
      </c>
      <c r="P38" s="415">
        <v>2645.3</v>
      </c>
      <c r="Q38" s="415">
        <v>2655.6</v>
      </c>
      <c r="R38" s="415">
        <v>2728.9000000000087</v>
      </c>
      <c r="S38" s="415">
        <v>3038.95</v>
      </c>
      <c r="T38" s="415">
        <v>3030.899999999994</v>
      </c>
    </row>
    <row r="39" spans="1:20" ht="18.75" customHeight="1">
      <c r="A39" s="71" t="s">
        <v>88</v>
      </c>
      <c r="B39" s="415">
        <v>0</v>
      </c>
      <c r="C39" s="415">
        <v>0</v>
      </c>
      <c r="D39" s="415">
        <v>0</v>
      </c>
      <c r="E39" s="415">
        <v>33.25</v>
      </c>
      <c r="F39" s="415">
        <v>256.5</v>
      </c>
      <c r="G39" s="415">
        <v>610.55</v>
      </c>
      <c r="H39" s="415">
        <v>808</v>
      </c>
      <c r="I39" s="415">
        <v>1019.75</v>
      </c>
      <c r="J39" s="415">
        <v>1168.05</v>
      </c>
      <c r="K39" s="415">
        <v>1168.1</v>
      </c>
      <c r="L39" s="415">
        <v>1483.75</v>
      </c>
      <c r="M39" s="415">
        <v>1483.7</v>
      </c>
      <c r="N39" s="415">
        <v>1483.75</v>
      </c>
      <c r="O39" s="415">
        <v>1483.75</v>
      </c>
      <c r="P39" s="415">
        <v>1704.75</v>
      </c>
      <c r="Q39" s="415">
        <v>1704.75</v>
      </c>
      <c r="R39" s="415">
        <v>2019.95</v>
      </c>
      <c r="S39" s="415">
        <v>2051.95</v>
      </c>
      <c r="T39" s="415">
        <v>2050.9999999999563</v>
      </c>
    </row>
    <row r="40" spans="1:20" ht="18.75" customHeight="1">
      <c r="A40" s="71"/>
      <c r="B40" s="70"/>
      <c r="C40" s="70"/>
      <c r="D40" s="7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8.75" customHeight="1">
      <c r="A41" s="73" t="s">
        <v>91</v>
      </c>
      <c r="B41" s="415">
        <v>0</v>
      </c>
      <c r="C41" s="415">
        <v>0</v>
      </c>
      <c r="D41" s="415">
        <v>0</v>
      </c>
      <c r="E41" s="415">
        <v>0</v>
      </c>
      <c r="F41" s="415">
        <v>0</v>
      </c>
      <c r="G41" s="415">
        <v>0</v>
      </c>
      <c r="H41" s="415">
        <v>0</v>
      </c>
      <c r="I41" s="415">
        <v>55.3</v>
      </c>
      <c r="J41" s="415">
        <v>99.8</v>
      </c>
      <c r="K41" s="415">
        <v>82.7</v>
      </c>
      <c r="L41" s="415">
        <v>148.3</v>
      </c>
      <c r="M41" s="415">
        <v>246.8</v>
      </c>
      <c r="N41" s="415">
        <v>257.1</v>
      </c>
      <c r="O41" s="415">
        <v>331.2</v>
      </c>
      <c r="P41" s="415">
        <v>647.2</v>
      </c>
      <c r="Q41" s="415">
        <v>1071.2</v>
      </c>
      <c r="R41" s="415">
        <v>1077.7</v>
      </c>
      <c r="S41" s="415">
        <v>1071.2</v>
      </c>
      <c r="T41" s="415">
        <v>1077.7</v>
      </c>
    </row>
    <row r="42" spans="1:20" ht="18.75" customHeight="1">
      <c r="A42" s="73" t="s">
        <v>92</v>
      </c>
      <c r="B42" s="74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18.75" customHeight="1">
      <c r="A43" s="67"/>
      <c r="B43" s="539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4"/>
    </row>
    <row r="44" spans="1:20" ht="18.75" customHeight="1">
      <c r="A44" s="71" t="s">
        <v>170</v>
      </c>
      <c r="B44" s="76">
        <v>0</v>
      </c>
      <c r="C44" s="76">
        <v>40.1496259351621</v>
      </c>
      <c r="D44" s="76">
        <v>73.53914002205072</v>
      </c>
      <c r="E44" s="76">
        <v>88.71119473189087</v>
      </c>
      <c r="F44" s="76">
        <v>71.5117169551233</v>
      </c>
      <c r="G44" s="76">
        <v>58.25643039465935</v>
      </c>
      <c r="H44" s="76">
        <v>51.11868424951846</v>
      </c>
      <c r="I44" s="76">
        <v>43.28507795100222</v>
      </c>
      <c r="J44" s="76">
        <v>39.86188460681665</v>
      </c>
      <c r="K44" s="76">
        <v>27.91997173961913</v>
      </c>
      <c r="L44" s="76">
        <v>30.51058243706962</v>
      </c>
      <c r="M44" s="76">
        <v>26.19471187386634</v>
      </c>
      <c r="N44" s="76">
        <v>21.713354499733082</v>
      </c>
      <c r="O44" s="76">
        <v>18.17754151573599</v>
      </c>
      <c r="P44" s="76">
        <v>11.92074432666869</v>
      </c>
      <c r="Q44" s="76">
        <v>8.394639292842886</v>
      </c>
      <c r="R44" s="76">
        <v>5.040123014860151</v>
      </c>
      <c r="S44" s="76">
        <v>3.9055080398714606</v>
      </c>
      <c r="T44" s="76">
        <v>2.85963917777403</v>
      </c>
    </row>
    <row r="45" spans="1:20" ht="18.75" customHeight="1">
      <c r="A45" s="71" t="s">
        <v>68</v>
      </c>
      <c r="B45" s="76">
        <v>0</v>
      </c>
      <c r="C45" s="76">
        <v>0</v>
      </c>
      <c r="D45" s="76">
        <v>0</v>
      </c>
      <c r="E45" s="76">
        <v>100</v>
      </c>
      <c r="F45" s="76">
        <v>100</v>
      </c>
      <c r="G45" s="76">
        <v>100</v>
      </c>
      <c r="H45" s="76">
        <v>86.50605269404225</v>
      </c>
      <c r="I45" s="76">
        <v>71.06829940462264</v>
      </c>
      <c r="J45" s="76">
        <v>58.624541247805965</v>
      </c>
      <c r="K45" s="76">
        <v>41.56694635029029</v>
      </c>
      <c r="L45" s="76">
        <v>28.545741324921124</v>
      </c>
      <c r="M45" s="76">
        <v>19.8225110930567</v>
      </c>
      <c r="N45" s="76">
        <v>17.203760855522855</v>
      </c>
      <c r="O45" s="76">
        <v>15.535485089522954</v>
      </c>
      <c r="P45" s="76">
        <v>9.692844985642834</v>
      </c>
      <c r="Q45" s="76">
        <v>6.909421685652806</v>
      </c>
      <c r="R45" s="76">
        <v>4.0400849891585136</v>
      </c>
      <c r="S45" s="76">
        <v>3.008030661685821</v>
      </c>
      <c r="T45" s="76">
        <v>2.255190120269774</v>
      </c>
    </row>
    <row r="46" spans="1:20" ht="18.75" customHeight="1">
      <c r="A46" s="71" t="s">
        <v>71</v>
      </c>
      <c r="B46" s="76">
        <v>0</v>
      </c>
      <c r="C46" s="76">
        <v>0</v>
      </c>
      <c r="D46" s="76">
        <v>0</v>
      </c>
      <c r="E46" s="76">
        <v>41.1764705882353</v>
      </c>
      <c r="F46" s="76">
        <v>85.54077501445921</v>
      </c>
      <c r="G46" s="76">
        <v>89.35663224781572</v>
      </c>
      <c r="H46" s="76">
        <v>72.9504400185271</v>
      </c>
      <c r="I46" s="76">
        <v>53.80840109705048</v>
      </c>
      <c r="J46" s="76">
        <v>38.702604619513856</v>
      </c>
      <c r="K46" s="76">
        <v>28.693751138640916</v>
      </c>
      <c r="L46" s="76">
        <v>24.773278959122244</v>
      </c>
      <c r="M46" s="76">
        <v>21.518397764322312</v>
      </c>
      <c r="N46" s="76">
        <v>18.511910072263362</v>
      </c>
      <c r="O46" s="76">
        <v>17.626133995663988</v>
      </c>
      <c r="P46" s="76">
        <v>11.124250499666882</v>
      </c>
      <c r="Q46" s="76">
        <v>7.34105309154468</v>
      </c>
      <c r="R46" s="76">
        <v>4.569133192389001</v>
      </c>
      <c r="S46" s="76">
        <v>3.2224271486536336</v>
      </c>
      <c r="T46" s="76">
        <v>2.449695275725301</v>
      </c>
    </row>
    <row r="47" spans="1:20" ht="18.75" customHeight="1">
      <c r="A47" s="71" t="s">
        <v>74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84.62408974611297</v>
      </c>
      <c r="H47" s="76">
        <v>92.44164953440561</v>
      </c>
      <c r="I47" s="76">
        <v>85.14450522128296</v>
      </c>
      <c r="J47" s="76">
        <v>63.802729990848356</v>
      </c>
      <c r="K47" s="76">
        <v>40.99928755323111</v>
      </c>
      <c r="L47" s="76">
        <v>30.245984012883117</v>
      </c>
      <c r="M47" s="76">
        <v>24.254467718694862</v>
      </c>
      <c r="N47" s="76">
        <v>20.577731685439314</v>
      </c>
      <c r="O47" s="76">
        <v>17.91432233593593</v>
      </c>
      <c r="P47" s="76">
        <v>12.419408413916338</v>
      </c>
      <c r="Q47" s="76">
        <v>8.603377665219112</v>
      </c>
      <c r="R47" s="76">
        <v>5.330984139621457</v>
      </c>
      <c r="S47" s="76">
        <v>3.8608369556171955</v>
      </c>
      <c r="T47" s="76">
        <v>3.02699715485953</v>
      </c>
    </row>
    <row r="48" spans="1:20" ht="18.75" customHeight="1">
      <c r="A48" s="71" t="s">
        <v>77</v>
      </c>
      <c r="B48" s="76">
        <v>100</v>
      </c>
      <c r="C48" s="76">
        <v>100</v>
      </c>
      <c r="D48" s="76">
        <v>100</v>
      </c>
      <c r="E48" s="76">
        <v>96.47644580620452</v>
      </c>
      <c r="F48" s="76">
        <v>87.47013947753719</v>
      </c>
      <c r="G48" s="76">
        <v>76.92104428707324</v>
      </c>
      <c r="H48" s="76">
        <v>65.11627906976743</v>
      </c>
      <c r="I48" s="76">
        <v>53.94315452361889</v>
      </c>
      <c r="J48" s="76">
        <v>44.65032042351629</v>
      </c>
      <c r="K48" s="76">
        <v>34.294226179393</v>
      </c>
      <c r="L48" s="76">
        <v>26.90094895155068</v>
      </c>
      <c r="M48" s="76">
        <v>24.83570031737891</v>
      </c>
      <c r="N48" s="76">
        <v>22.77467756296668</v>
      </c>
      <c r="O48" s="76">
        <v>20.913252204979344</v>
      </c>
      <c r="P48" s="76">
        <v>12.376088209124276</v>
      </c>
      <c r="Q48" s="76">
        <v>8.216212277738911</v>
      </c>
      <c r="R48" s="76">
        <v>4.91563631608281</v>
      </c>
      <c r="S48" s="76">
        <v>3.5057079476036836</v>
      </c>
      <c r="T48" s="76">
        <v>2.5592658414658227</v>
      </c>
    </row>
    <row r="49" spans="1:20" ht="18.75" customHeight="1">
      <c r="A49" s="71" t="s">
        <v>80</v>
      </c>
      <c r="B49" s="76">
        <v>0</v>
      </c>
      <c r="C49" s="76">
        <v>0</v>
      </c>
      <c r="D49" s="76">
        <v>100</v>
      </c>
      <c r="E49" s="76">
        <v>56.138652207591015</v>
      </c>
      <c r="F49" s="76">
        <v>34.78104379124176</v>
      </c>
      <c r="G49" s="76">
        <v>25.809992879183483</v>
      </c>
      <c r="H49" s="76">
        <v>20.51130869554962</v>
      </c>
      <c r="I49" s="76">
        <v>17.021859527583715</v>
      </c>
      <c r="J49" s="76">
        <v>14.350293671220221</v>
      </c>
      <c r="K49" s="76">
        <v>9.029241559038814</v>
      </c>
      <c r="L49" s="76">
        <v>7.337312418143823</v>
      </c>
      <c r="M49" s="76">
        <v>5.828974938542512</v>
      </c>
      <c r="N49" s="76">
        <v>5.322244449729303</v>
      </c>
      <c r="O49" s="76">
        <v>6.666188074684264</v>
      </c>
      <c r="P49" s="76">
        <v>4.237296943367591</v>
      </c>
      <c r="Q49" s="76">
        <v>3.0421378184304695</v>
      </c>
      <c r="R49" s="76">
        <v>1.8664448886786387</v>
      </c>
      <c r="S49" s="76">
        <v>1.3893302812441002</v>
      </c>
      <c r="T49" s="76">
        <v>1.0688836104513115</v>
      </c>
    </row>
    <row r="50" spans="1:20" ht="18.75" customHeight="1">
      <c r="A50" s="71" t="s">
        <v>83</v>
      </c>
      <c r="B50" s="76">
        <v>0</v>
      </c>
      <c r="C50" s="76">
        <v>0</v>
      </c>
      <c r="D50" s="76">
        <v>0</v>
      </c>
      <c r="E50" s="76">
        <v>58.263772954924875</v>
      </c>
      <c r="F50" s="76">
        <v>64.01202103681442</v>
      </c>
      <c r="G50" s="76">
        <v>50.69529339853301</v>
      </c>
      <c r="H50" s="76">
        <v>40.16374696976627</v>
      </c>
      <c r="I50" s="76">
        <v>33.139570458300184</v>
      </c>
      <c r="J50" s="76">
        <v>24.41405798107402</v>
      </c>
      <c r="K50" s="76">
        <v>17.9496172496874</v>
      </c>
      <c r="L50" s="76">
        <v>14.795992126597191</v>
      </c>
      <c r="M50" s="76">
        <v>11.649194042389336</v>
      </c>
      <c r="N50" s="76">
        <v>10.212357425345317</v>
      </c>
      <c r="O50" s="76">
        <v>9.318439254814066</v>
      </c>
      <c r="P50" s="76">
        <v>5.287545098970389</v>
      </c>
      <c r="Q50" s="76">
        <v>4.153719744066194</v>
      </c>
      <c r="R50" s="76">
        <v>2.637837724257563</v>
      </c>
      <c r="S50" s="76">
        <v>1.8569833249910541</v>
      </c>
      <c r="T50" s="76">
        <v>1.4279123512918384</v>
      </c>
    </row>
    <row r="51" spans="1:20" ht="18.75" customHeight="1">
      <c r="A51" s="71" t="s">
        <v>86</v>
      </c>
      <c r="B51" s="76">
        <v>0</v>
      </c>
      <c r="C51" s="76">
        <v>0</v>
      </c>
      <c r="D51" s="76">
        <v>100</v>
      </c>
      <c r="E51" s="76">
        <v>100</v>
      </c>
      <c r="F51" s="76">
        <v>78.25485999643303</v>
      </c>
      <c r="G51" s="76">
        <v>55.77403427243682</v>
      </c>
      <c r="H51" s="76">
        <v>41.5964475251814</v>
      </c>
      <c r="I51" s="76">
        <v>31.117632500088394</v>
      </c>
      <c r="J51" s="76">
        <v>23.686666465966223</v>
      </c>
      <c r="K51" s="76">
        <v>15.452470763518557</v>
      </c>
      <c r="L51" s="76">
        <v>23.288909551113193</v>
      </c>
      <c r="M51" s="76">
        <v>23.388254052617608</v>
      </c>
      <c r="N51" s="76">
        <v>19.85785435455647</v>
      </c>
      <c r="O51" s="76">
        <v>16.63006669161778</v>
      </c>
      <c r="P51" s="76">
        <v>9.739388921971587</v>
      </c>
      <c r="Q51" s="76">
        <v>6.50145593572553</v>
      </c>
      <c r="R51" s="76">
        <v>4.216578821274564</v>
      </c>
      <c r="S51" s="76">
        <v>2.9460997656511325</v>
      </c>
      <c r="T51" s="76">
        <v>2.375737475014514</v>
      </c>
    </row>
    <row r="52" spans="1:20" ht="18.75" customHeight="1">
      <c r="A52" s="71" t="s">
        <v>89</v>
      </c>
      <c r="B52" s="76">
        <v>0</v>
      </c>
      <c r="C52" s="76">
        <v>0</v>
      </c>
      <c r="D52" s="76">
        <v>100</v>
      </c>
      <c r="E52" s="76">
        <v>100</v>
      </c>
      <c r="F52" s="76">
        <v>100</v>
      </c>
      <c r="G52" s="76">
        <v>100</v>
      </c>
      <c r="H52" s="76">
        <v>100</v>
      </c>
      <c r="I52" s="76">
        <v>100</v>
      </c>
      <c r="J52" s="76">
        <v>97.03488915910579</v>
      </c>
      <c r="K52" s="76">
        <v>84.44321805248957</v>
      </c>
      <c r="L52" s="76">
        <v>70.32028154673633</v>
      </c>
      <c r="M52" s="76">
        <v>62.62186127736051</v>
      </c>
      <c r="N52" s="76">
        <v>55.66490410102356</v>
      </c>
      <c r="O52" s="76">
        <v>33.667477864650756</v>
      </c>
      <c r="P52" s="76">
        <v>23.579772439949416</v>
      </c>
      <c r="Q52" s="76">
        <v>16.298152484709252</v>
      </c>
      <c r="R52" s="76">
        <v>9.921671018276761</v>
      </c>
      <c r="S52" s="76">
        <v>5.693738301875786</v>
      </c>
      <c r="T52" s="76">
        <v>4.485361797427857</v>
      </c>
    </row>
    <row r="53" spans="1:20" ht="18.75" customHeight="1">
      <c r="A53" s="71" t="s">
        <v>65</v>
      </c>
      <c r="B53" s="76">
        <v>0</v>
      </c>
      <c r="C53" s="76">
        <v>100</v>
      </c>
      <c r="D53" s="76">
        <v>100</v>
      </c>
      <c r="E53" s="76">
        <v>100</v>
      </c>
      <c r="F53" s="76">
        <v>77.88742401515749</v>
      </c>
      <c r="G53" s="76">
        <v>72.62780269058295</v>
      </c>
      <c r="H53" s="76">
        <v>69.31702632470908</v>
      </c>
      <c r="I53" s="76">
        <v>62.56066512849073</v>
      </c>
      <c r="J53" s="76">
        <v>47.021204410517385</v>
      </c>
      <c r="K53" s="76">
        <v>30.886412196107877</v>
      </c>
      <c r="L53" s="76">
        <v>25.645505386161897</v>
      </c>
      <c r="M53" s="76">
        <v>22.525994428054126</v>
      </c>
      <c r="N53" s="76">
        <v>24.805986234327516</v>
      </c>
      <c r="O53" s="76">
        <v>21.15564311590035</v>
      </c>
      <c r="P53" s="76">
        <v>9.396498859781914</v>
      </c>
      <c r="Q53" s="76">
        <v>6.198524005844419</v>
      </c>
      <c r="R53" s="76">
        <v>4.201730380123417</v>
      </c>
      <c r="S53" s="76">
        <v>2.802489478959676</v>
      </c>
      <c r="T53" s="76">
        <v>1.836977848656182</v>
      </c>
    </row>
    <row r="54" spans="1:20" ht="18.75" customHeight="1">
      <c r="A54" s="71" t="s">
        <v>69</v>
      </c>
      <c r="B54" s="76">
        <v>0</v>
      </c>
      <c r="C54" s="76">
        <v>0</v>
      </c>
      <c r="D54" s="76">
        <v>0</v>
      </c>
      <c r="E54" s="76">
        <v>65.45022673288706</v>
      </c>
      <c r="F54" s="76">
        <v>89.69603297269448</v>
      </c>
      <c r="G54" s="76">
        <v>69.28484000699423</v>
      </c>
      <c r="H54" s="76">
        <v>51.52489479408011</v>
      </c>
      <c r="I54" s="76">
        <v>41.6537799940924</v>
      </c>
      <c r="J54" s="76">
        <v>32.30290835924639</v>
      </c>
      <c r="K54" s="76">
        <v>21.613950128696846</v>
      </c>
      <c r="L54" s="76">
        <v>16.616150336598277</v>
      </c>
      <c r="M54" s="76">
        <v>17.619789371776815</v>
      </c>
      <c r="N54" s="76">
        <v>17.384309690954588</v>
      </c>
      <c r="O54" s="76">
        <v>16.593417653571304</v>
      </c>
      <c r="P54" s="76">
        <v>9.303484031800158</v>
      </c>
      <c r="Q54" s="76">
        <v>6.459860537319782</v>
      </c>
      <c r="R54" s="76">
        <v>4.073969494345021</v>
      </c>
      <c r="S54" s="76">
        <v>2.8464097617680557</v>
      </c>
      <c r="T54" s="76">
        <v>2.1875610865597745</v>
      </c>
    </row>
    <row r="55" spans="1:20" ht="18.75" customHeight="1">
      <c r="A55" s="71" t="s">
        <v>72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100</v>
      </c>
      <c r="H55" s="76">
        <v>100</v>
      </c>
      <c r="I55" s="76">
        <v>76.1313679855185</v>
      </c>
      <c r="J55" s="76">
        <v>81.62841056734517</v>
      </c>
      <c r="K55" s="76">
        <v>91.83199928051083</v>
      </c>
      <c r="L55" s="76">
        <v>53.61945807893372</v>
      </c>
      <c r="M55" s="76">
        <v>37.01887937335375</v>
      </c>
      <c r="N55" s="76">
        <v>28.45204557877476</v>
      </c>
      <c r="O55" s="76">
        <v>23.013841667621694</v>
      </c>
      <c r="P55" s="76">
        <v>11.271763421859571</v>
      </c>
      <c r="Q55" s="76">
        <v>7.12294848363624</v>
      </c>
      <c r="R55" s="76">
        <v>4.713072715830035</v>
      </c>
      <c r="S55" s="76">
        <v>3.383211669767245</v>
      </c>
      <c r="T55" s="76">
        <v>2.7699065334943684</v>
      </c>
    </row>
    <row r="56" spans="1:20" ht="18.75" customHeight="1">
      <c r="A56" s="71" t="s">
        <v>75</v>
      </c>
      <c r="B56" s="76">
        <v>0</v>
      </c>
      <c r="C56" s="76">
        <v>0</v>
      </c>
      <c r="D56" s="76">
        <v>0</v>
      </c>
      <c r="E56" s="76">
        <v>100</v>
      </c>
      <c r="F56" s="76">
        <v>100</v>
      </c>
      <c r="G56" s="76">
        <v>100</v>
      </c>
      <c r="H56" s="76">
        <v>100</v>
      </c>
      <c r="I56" s="76">
        <v>100</v>
      </c>
      <c r="J56" s="76">
        <v>100</v>
      </c>
      <c r="K56" s="76">
        <v>85.84488167708962</v>
      </c>
      <c r="L56" s="76">
        <v>51.71333027342469</v>
      </c>
      <c r="M56" s="76">
        <v>34.84544063703894</v>
      </c>
      <c r="N56" s="76">
        <v>25.21238410687806</v>
      </c>
      <c r="O56" s="76">
        <v>19.225543848928112</v>
      </c>
      <c r="P56" s="76">
        <v>8.196378153291798</v>
      </c>
      <c r="Q56" s="76">
        <v>4.854307074781943</v>
      </c>
      <c r="R56" s="76">
        <v>2.5578712815369795</v>
      </c>
      <c r="S56" s="76">
        <v>1.726347950272734</v>
      </c>
      <c r="T56" s="76">
        <v>1.29347937842791</v>
      </c>
    </row>
    <row r="57" spans="1:20" ht="18.75" customHeight="1">
      <c r="A57" s="71" t="s">
        <v>78</v>
      </c>
      <c r="B57" s="76">
        <v>0</v>
      </c>
      <c r="C57" s="76">
        <v>0</v>
      </c>
      <c r="D57" s="76">
        <v>0</v>
      </c>
      <c r="E57" s="76">
        <v>75.79180956223522</v>
      </c>
      <c r="F57" s="76">
        <v>89.7022226036214</v>
      </c>
      <c r="G57" s="76">
        <v>84.75889255592226</v>
      </c>
      <c r="H57" s="76">
        <v>70.55970034693439</v>
      </c>
      <c r="I57" s="76">
        <v>56.95132481934282</v>
      </c>
      <c r="J57" s="76">
        <v>46.517909156707326</v>
      </c>
      <c r="K57" s="76">
        <v>36.0512444919375</v>
      </c>
      <c r="L57" s="76">
        <v>30.70856438693777</v>
      </c>
      <c r="M57" s="76">
        <v>28.40153336183274</v>
      </c>
      <c r="N57" s="76">
        <v>26.745131756285712</v>
      </c>
      <c r="O57" s="76">
        <v>24.837115144606386</v>
      </c>
      <c r="P57" s="76">
        <v>13.954847011950084</v>
      </c>
      <c r="Q57" s="76">
        <v>9.630667680800732</v>
      </c>
      <c r="R57" s="76">
        <v>5.8153179970863995</v>
      </c>
      <c r="S57" s="76">
        <v>4.148782852501121</v>
      </c>
      <c r="T57" s="76">
        <v>2.6716809612349564</v>
      </c>
    </row>
    <row r="58" spans="1:20" ht="18.75" customHeight="1">
      <c r="A58" s="71" t="s">
        <v>81</v>
      </c>
      <c r="B58" s="76">
        <v>0</v>
      </c>
      <c r="C58" s="76">
        <v>0</v>
      </c>
      <c r="D58" s="76">
        <v>100</v>
      </c>
      <c r="E58" s="76">
        <v>100</v>
      </c>
      <c r="F58" s="76">
        <v>81.73764475099664</v>
      </c>
      <c r="G58" s="76">
        <v>56.18930279750689</v>
      </c>
      <c r="H58" s="76">
        <v>41.94393569393569</v>
      </c>
      <c r="I58" s="76">
        <v>34.853426300794716</v>
      </c>
      <c r="J58" s="76">
        <v>28.16901408450704</v>
      </c>
      <c r="K58" s="76">
        <v>15.84109857773418</v>
      </c>
      <c r="L58" s="76">
        <v>10.834454912516819</v>
      </c>
      <c r="M58" s="76">
        <v>12.134658180071833</v>
      </c>
      <c r="N58" s="76">
        <v>13.627976403584613</v>
      </c>
      <c r="O58" s="76">
        <v>13.789966506011924</v>
      </c>
      <c r="P58" s="76">
        <v>7.744832264460859</v>
      </c>
      <c r="Q58" s="76">
        <v>5.384841194591881</v>
      </c>
      <c r="R58" s="76">
        <v>3.349559005247909</v>
      </c>
      <c r="S58" s="76">
        <v>2.3799858524603645</v>
      </c>
      <c r="T58" s="76">
        <v>1.6734288118120317</v>
      </c>
    </row>
    <row r="59" spans="1:20" ht="18.75" customHeight="1">
      <c r="A59" s="71" t="s">
        <v>84</v>
      </c>
      <c r="B59" s="76">
        <v>100</v>
      </c>
      <c r="C59" s="76">
        <v>95.58026803535785</v>
      </c>
      <c r="D59" s="76">
        <v>80.7849232562658</v>
      </c>
      <c r="E59" s="76">
        <v>68.215859030837</v>
      </c>
      <c r="F59" s="76">
        <v>56.41338695777076</v>
      </c>
      <c r="G59" s="76">
        <v>48.40475368607919</v>
      </c>
      <c r="H59" s="76">
        <v>42.700546290971815</v>
      </c>
      <c r="I59" s="76">
        <v>36.72791298668106</v>
      </c>
      <c r="J59" s="76">
        <v>32.104221332228526</v>
      </c>
      <c r="K59" s="76">
        <v>26.56013784807451</v>
      </c>
      <c r="L59" s="76">
        <v>22.667320421671977</v>
      </c>
      <c r="M59" s="76">
        <v>19.562957277081974</v>
      </c>
      <c r="N59" s="76">
        <v>16.6448905253989</v>
      </c>
      <c r="O59" s="76">
        <v>14.702574764949725</v>
      </c>
      <c r="P59" s="76">
        <v>9.07695636299712</v>
      </c>
      <c r="Q59" s="76">
        <v>6.410137885159594</v>
      </c>
      <c r="R59" s="76">
        <v>3.8013615739806066</v>
      </c>
      <c r="S59" s="76">
        <v>2.583167844332568</v>
      </c>
      <c r="T59" s="76">
        <v>1.9147030338486934</v>
      </c>
    </row>
    <row r="60" spans="1:20" ht="18.75" customHeight="1">
      <c r="A60" s="71" t="s">
        <v>87</v>
      </c>
      <c r="B60" s="76">
        <v>0</v>
      </c>
      <c r="C60" s="76">
        <v>0</v>
      </c>
      <c r="D60" s="76">
        <v>0</v>
      </c>
      <c r="E60" s="76">
        <v>0</v>
      </c>
      <c r="F60" s="76">
        <v>100</v>
      </c>
      <c r="G60" s="76">
        <v>76.86402856292769</v>
      </c>
      <c r="H60" s="76">
        <v>50</v>
      </c>
      <c r="I60" s="76">
        <v>37.631578947368425</v>
      </c>
      <c r="J60" s="76">
        <v>25.599128540305</v>
      </c>
      <c r="K60" s="76">
        <v>20.920069005175392</v>
      </c>
      <c r="L60" s="76">
        <v>19.896937251902852</v>
      </c>
      <c r="M60" s="76">
        <v>17.563579277865</v>
      </c>
      <c r="N60" s="76">
        <v>16.656608328304152</v>
      </c>
      <c r="O60" s="76">
        <v>15.916330626599636</v>
      </c>
      <c r="P60" s="76">
        <v>9.169638308711173</v>
      </c>
      <c r="Q60" s="76">
        <v>6.568144499178993</v>
      </c>
      <c r="R60" s="76">
        <v>3.779447928704713</v>
      </c>
      <c r="S60" s="76">
        <v>2.651948555770527</v>
      </c>
      <c r="T60" s="76">
        <v>2.042900919305414</v>
      </c>
    </row>
    <row r="61" spans="1:20" ht="18.75" customHeight="1">
      <c r="A61" s="71" t="s">
        <v>90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100</v>
      </c>
      <c r="I61" s="76">
        <v>94.875</v>
      </c>
      <c r="J61" s="76">
        <v>68.8871473354232</v>
      </c>
      <c r="K61" s="76">
        <v>42.432757928542756</v>
      </c>
      <c r="L61" s="76">
        <v>29.821761106677304</v>
      </c>
      <c r="M61" s="76">
        <v>25.048281189648513</v>
      </c>
      <c r="N61" s="76">
        <v>22.649065559181253</v>
      </c>
      <c r="O61" s="76">
        <v>21.583758755787724</v>
      </c>
      <c r="P61" s="76">
        <v>11.842485131936025</v>
      </c>
      <c r="Q61" s="76">
        <v>7.6664821988563</v>
      </c>
      <c r="R61" s="76">
        <v>4.582613459188403</v>
      </c>
      <c r="S61" s="76">
        <v>3.194958575709501</v>
      </c>
      <c r="T61" s="76">
        <v>2.4711659758515045</v>
      </c>
    </row>
    <row r="62" spans="1:20" ht="18.75" customHeight="1">
      <c r="A62" s="71" t="s">
        <v>67</v>
      </c>
      <c r="B62" s="76">
        <v>0</v>
      </c>
      <c r="C62" s="76">
        <v>0</v>
      </c>
      <c r="D62" s="76">
        <v>0</v>
      </c>
      <c r="E62" s="76">
        <v>100</v>
      </c>
      <c r="F62" s="76">
        <v>86.87969924812029</v>
      </c>
      <c r="G62" s="76">
        <v>70.36058146120446</v>
      </c>
      <c r="H62" s="76">
        <v>57.333333333333336</v>
      </c>
      <c r="I62" s="76">
        <v>47.368421052631575</v>
      </c>
      <c r="J62" s="76">
        <v>41.011496922540935</v>
      </c>
      <c r="K62" s="76">
        <v>33.09196500771887</v>
      </c>
      <c r="L62" s="76">
        <v>27.825666844661423</v>
      </c>
      <c r="M62" s="76">
        <v>23.140495867768585</v>
      </c>
      <c r="N62" s="76">
        <v>20.01192250372576</v>
      </c>
      <c r="O62" s="76">
        <v>16.994116858914225</v>
      </c>
      <c r="P62" s="76">
        <v>9.70748761892152</v>
      </c>
      <c r="Q62" s="76">
        <v>6.517102411335563</v>
      </c>
      <c r="R62" s="76">
        <v>3.898031032042761</v>
      </c>
      <c r="S62" s="76">
        <v>2.8276673403517174</v>
      </c>
      <c r="T62" s="76">
        <v>2.1458166418679214</v>
      </c>
    </row>
    <row r="63" spans="1:20" ht="18.75" customHeight="1">
      <c r="A63" s="71" t="s">
        <v>70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100</v>
      </c>
      <c r="H63" s="76">
        <v>100</v>
      </c>
      <c r="I63" s="76">
        <v>84.2631797426318</v>
      </c>
      <c r="J63" s="76">
        <v>72.66920723525307</v>
      </c>
      <c r="K63" s="76">
        <v>53.646599609668215</v>
      </c>
      <c r="L63" s="76">
        <v>38.37056234316508</v>
      </c>
      <c r="M63" s="76">
        <v>32.392095127468345</v>
      </c>
      <c r="N63" s="76">
        <v>26.545633869701007</v>
      </c>
      <c r="O63" s="76">
        <v>22.232258850276057</v>
      </c>
      <c r="P63" s="76">
        <v>12.523977130938412</v>
      </c>
      <c r="Q63" s="76">
        <v>8.279866205812263</v>
      </c>
      <c r="R63" s="76">
        <v>5.411045029053414</v>
      </c>
      <c r="S63" s="76">
        <v>3.729134866486014</v>
      </c>
      <c r="T63" s="76">
        <v>3.005828990583141</v>
      </c>
    </row>
    <row r="64" spans="1:20" ht="18.75" customHeight="1">
      <c r="A64" s="71" t="s">
        <v>73</v>
      </c>
      <c r="B64" s="76">
        <v>0</v>
      </c>
      <c r="C64" s="76">
        <v>0</v>
      </c>
      <c r="D64" s="76">
        <v>0</v>
      </c>
      <c r="E64" s="76">
        <v>0</v>
      </c>
      <c r="F64" s="76">
        <v>85.9968492910905</v>
      </c>
      <c r="G64" s="76">
        <v>92.23903764066743</v>
      </c>
      <c r="H64" s="76">
        <v>94.52279884978775</v>
      </c>
      <c r="I64" s="76">
        <v>85.35431275297874</v>
      </c>
      <c r="J64" s="76">
        <v>68.56449834619625</v>
      </c>
      <c r="K64" s="76">
        <v>59.71955990862065</v>
      </c>
      <c r="L64" s="76">
        <v>63.236492415695125</v>
      </c>
      <c r="M64" s="76">
        <v>57.3835247896827</v>
      </c>
      <c r="N64" s="76">
        <v>48.79584887806467</v>
      </c>
      <c r="O64" s="76">
        <v>43.072314674735246</v>
      </c>
      <c r="P64" s="76">
        <v>22.63105908368027</v>
      </c>
      <c r="Q64" s="76">
        <v>14.444696387141708</v>
      </c>
      <c r="R64" s="76">
        <v>8.769489755500343</v>
      </c>
      <c r="S64" s="76">
        <v>6.104132448791715</v>
      </c>
      <c r="T64" s="76">
        <v>4.614553645625468</v>
      </c>
    </row>
    <row r="65" spans="1:20" ht="18.75" customHeight="1">
      <c r="A65" s="71" t="s">
        <v>76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100</v>
      </c>
      <c r="I65" s="76">
        <v>84.83140512212005</v>
      </c>
      <c r="J65" s="76">
        <v>72.4272653869195</v>
      </c>
      <c r="K65" s="76">
        <v>58.05298059229942</v>
      </c>
      <c r="L65" s="76">
        <v>49.2912270764002</v>
      </c>
      <c r="M65" s="76">
        <v>34.21296807688059</v>
      </c>
      <c r="N65" s="76">
        <v>20.869739553707134</v>
      </c>
      <c r="O65" s="76">
        <v>15.196775533682729</v>
      </c>
      <c r="P65" s="76">
        <v>12.013100868595677</v>
      </c>
      <c r="Q65" s="76">
        <v>12.567645323641448</v>
      </c>
      <c r="R65" s="76">
        <v>9.297363882729742</v>
      </c>
      <c r="S65" s="76">
        <v>5.680765582277775</v>
      </c>
      <c r="T65" s="76">
        <v>4.149434427287372</v>
      </c>
    </row>
    <row r="66" spans="1:20" ht="18.75" customHeight="1">
      <c r="A66" s="71" t="s">
        <v>79</v>
      </c>
      <c r="B66" s="76">
        <v>0</v>
      </c>
      <c r="C66" s="76">
        <v>0</v>
      </c>
      <c r="D66" s="76">
        <v>0</v>
      </c>
      <c r="E66" s="76">
        <v>15.317559153175694</v>
      </c>
      <c r="F66" s="76">
        <v>94.07768681414387</v>
      </c>
      <c r="G66" s="76">
        <v>97.17584516986462</v>
      </c>
      <c r="H66" s="76">
        <v>84.80379106543849</v>
      </c>
      <c r="I66" s="76">
        <v>76.1730980157543</v>
      </c>
      <c r="J66" s="76">
        <v>57.39591638645266</v>
      </c>
      <c r="K66" s="76">
        <v>34.66936767472144</v>
      </c>
      <c r="L66" s="76">
        <v>30.987376281633374</v>
      </c>
      <c r="M66" s="76">
        <v>31.11338771105254</v>
      </c>
      <c r="N66" s="76">
        <v>31.614672214445953</v>
      </c>
      <c r="O66" s="76">
        <v>27.613413286705775</v>
      </c>
      <c r="P66" s="76">
        <v>20.723730464172803</v>
      </c>
      <c r="Q66" s="76">
        <v>11.384345982071117</v>
      </c>
      <c r="R66" s="76">
        <v>6.768736950982706</v>
      </c>
      <c r="S66" s="76">
        <v>4.587297752337666</v>
      </c>
      <c r="T66" s="76">
        <v>3.4406195749848774</v>
      </c>
    </row>
    <row r="67" spans="1:20" ht="18.75" customHeight="1">
      <c r="A67" s="71" t="s">
        <v>82</v>
      </c>
      <c r="B67" s="76">
        <v>0</v>
      </c>
      <c r="C67" s="76">
        <v>100</v>
      </c>
      <c r="D67" s="76">
        <v>100</v>
      </c>
      <c r="E67" s="76">
        <v>85.27415143603133</v>
      </c>
      <c r="F67" s="76">
        <v>62.260451020590054</v>
      </c>
      <c r="G67" s="76">
        <v>53.65706115266168</v>
      </c>
      <c r="H67" s="76">
        <v>47.392872001109424</v>
      </c>
      <c r="I67" s="76">
        <v>45.80693428097164</v>
      </c>
      <c r="J67" s="76">
        <v>32.991664994802015</v>
      </c>
      <c r="K67" s="76">
        <v>10.852083406920768</v>
      </c>
      <c r="L67" s="76">
        <v>8.645705473200524</v>
      </c>
      <c r="M67" s="76">
        <v>15.060716589195565</v>
      </c>
      <c r="N67" s="76">
        <v>17.13363321737418</v>
      </c>
      <c r="O67" s="76">
        <v>15.300558601235814</v>
      </c>
      <c r="P67" s="76">
        <v>6.382650921962308</v>
      </c>
      <c r="Q67" s="76">
        <v>4.451391402311283</v>
      </c>
      <c r="R67" s="76">
        <v>2.7296996646602034</v>
      </c>
      <c r="S67" s="76">
        <v>1.629988752677011</v>
      </c>
      <c r="T67" s="76">
        <v>1.2966495389740296</v>
      </c>
    </row>
    <row r="68" spans="1:20" ht="18.75" customHeight="1">
      <c r="A68" s="71" t="s">
        <v>85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96.72431865828092</v>
      </c>
      <c r="K68" s="76">
        <v>89.87859966120837</v>
      </c>
      <c r="L68" s="76">
        <v>48.39388396753098</v>
      </c>
      <c r="M68" s="76">
        <v>32.30854407190893</v>
      </c>
      <c r="N68" s="76">
        <v>24.417339768436303</v>
      </c>
      <c r="O68" s="76">
        <v>26.622719561917798</v>
      </c>
      <c r="P68" s="76">
        <v>12.34244175331448</v>
      </c>
      <c r="Q68" s="76">
        <v>7.836887909130352</v>
      </c>
      <c r="R68" s="76">
        <v>4.51986852315463</v>
      </c>
      <c r="S68" s="76">
        <v>3.434559766730895</v>
      </c>
      <c r="T68" s="76">
        <v>2.580482023723164</v>
      </c>
    </row>
    <row r="69" spans="1:20" ht="18.75" customHeight="1">
      <c r="A69" s="71" t="s">
        <v>88</v>
      </c>
      <c r="B69" s="76">
        <v>0</v>
      </c>
      <c r="C69" s="76">
        <v>0</v>
      </c>
      <c r="D69" s="76">
        <v>0</v>
      </c>
      <c r="E69" s="76">
        <v>100</v>
      </c>
      <c r="F69" s="76">
        <v>100</v>
      </c>
      <c r="G69" s="76">
        <v>78.9538342169921</v>
      </c>
      <c r="H69" s="76">
        <v>59.831907882557665</v>
      </c>
      <c r="I69" s="76">
        <v>47.95438513990125</v>
      </c>
      <c r="J69" s="76">
        <v>39.62446570323632</v>
      </c>
      <c r="K69" s="76">
        <v>25.548435073598554</v>
      </c>
      <c r="L69" s="76">
        <v>22.664782708317407</v>
      </c>
      <c r="M69" s="76">
        <v>17.232688331900874</v>
      </c>
      <c r="N69" s="76">
        <v>13.90177174391695</v>
      </c>
      <c r="O69" s="76">
        <v>11.64968122860463</v>
      </c>
      <c r="P69" s="76">
        <v>6.975545185042729</v>
      </c>
      <c r="Q69" s="76">
        <v>4.680151873296161</v>
      </c>
      <c r="R69" s="76">
        <v>3.1540010352249808</v>
      </c>
      <c r="S69" s="76">
        <v>2.2087835732250554</v>
      </c>
      <c r="T69" s="76">
        <v>1.6831576727287891</v>
      </c>
    </row>
    <row r="70" spans="1:20" ht="18.75" customHeight="1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8.75" customHeight="1">
      <c r="A71" s="73" t="s">
        <v>91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100</v>
      </c>
      <c r="J71" s="76">
        <v>100</v>
      </c>
      <c r="K71" s="76">
        <v>43.826179120296764</v>
      </c>
      <c r="L71" s="76">
        <v>43.19836877366735</v>
      </c>
      <c r="M71" s="76">
        <v>41.01030242605516</v>
      </c>
      <c r="N71" s="76">
        <v>29.548327778416276</v>
      </c>
      <c r="O71" s="76">
        <v>27.254772876892694</v>
      </c>
      <c r="P71" s="76">
        <v>16.901702705525953</v>
      </c>
      <c r="Q71" s="76">
        <v>11.524227558309672</v>
      </c>
      <c r="R71" s="76">
        <v>5.13466770214449</v>
      </c>
      <c r="S71" s="76">
        <v>3.277625129275265</v>
      </c>
      <c r="T71" s="76">
        <v>2.4285814082932715</v>
      </c>
    </row>
    <row r="72" spans="1:20" ht="18.75" customHeight="1">
      <c r="A72" s="73" t="s">
        <v>92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94" spans="2:20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2:20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2:20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2:20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2:20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2:20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2:20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2:20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2:20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2:20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2:20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2:20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2:20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</sheetData>
  <mergeCells count="3">
    <mergeCell ref="B10:T10"/>
    <mergeCell ref="B13:T13"/>
    <mergeCell ref="B43:T4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2009</oddHeader>
    <oddFooter>&amp;L18&amp;C&amp;"Helvetica,Standard" Eidg. Steuerverwaltung  -  Administration fédérale des contributions  -  Amministrazione federale delle contribuzioni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3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93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94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7</v>
      </c>
      <c r="B10" s="543" t="s">
        <v>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v>0</v>
      </c>
      <c r="C16" s="26">
        <v>0</v>
      </c>
      <c r="D16" s="26">
        <v>3.1510000000000002</v>
      </c>
      <c r="E16" s="26">
        <v>5.727</v>
      </c>
      <c r="F16" s="26">
        <v>7.566999999999998</v>
      </c>
      <c r="G16" s="26">
        <v>8.97</v>
      </c>
      <c r="H16" s="26">
        <v>13.006500000000004</v>
      </c>
      <c r="I16" s="26">
        <v>15.1202</v>
      </c>
      <c r="J16" s="26">
        <v>18.4644</v>
      </c>
      <c r="K16" s="26">
        <v>21.5142</v>
      </c>
      <c r="L16" s="26">
        <v>24.616900000000008</v>
      </c>
      <c r="M16" s="26">
        <v>26.88009999999999</v>
      </c>
      <c r="N16" s="26">
        <v>26.89804</v>
      </c>
    </row>
    <row r="17" spans="1:14" ht="18.75" customHeight="1">
      <c r="A17" s="25" t="s">
        <v>68</v>
      </c>
      <c r="B17" s="26">
        <v>0</v>
      </c>
      <c r="C17" s="26">
        <v>0</v>
      </c>
      <c r="D17" s="26">
        <v>0</v>
      </c>
      <c r="E17" s="26">
        <v>4.276999999999999</v>
      </c>
      <c r="F17" s="26">
        <v>12.107999999999999</v>
      </c>
      <c r="G17" s="26">
        <v>18.190250000000002</v>
      </c>
      <c r="H17" s="26">
        <v>17.165</v>
      </c>
      <c r="I17" s="26">
        <v>19.823399999999996</v>
      </c>
      <c r="J17" s="26">
        <v>23.2574</v>
      </c>
      <c r="K17" s="26">
        <v>25.409700000000008</v>
      </c>
      <c r="L17" s="26">
        <v>26.572300000000006</v>
      </c>
      <c r="M17" s="26">
        <v>27.525249999999986</v>
      </c>
      <c r="N17" s="26">
        <v>27.948600000000003</v>
      </c>
    </row>
    <row r="18" spans="1:14" ht="18.75" customHeight="1">
      <c r="A18" s="25" t="s">
        <v>71</v>
      </c>
      <c r="B18" s="26">
        <v>0</v>
      </c>
      <c r="C18" s="26">
        <v>0</v>
      </c>
      <c r="D18" s="26">
        <v>0.35</v>
      </c>
      <c r="E18" s="26">
        <v>7.963000000000001</v>
      </c>
      <c r="F18" s="26">
        <v>11.811999999999998</v>
      </c>
      <c r="G18" s="26">
        <v>11.1825</v>
      </c>
      <c r="H18" s="26">
        <v>13.3875</v>
      </c>
      <c r="I18" s="26">
        <v>16.177</v>
      </c>
      <c r="J18" s="26">
        <v>18.704</v>
      </c>
      <c r="K18" s="26">
        <v>19.584300000000002</v>
      </c>
      <c r="L18" s="26">
        <v>20.475</v>
      </c>
      <c r="M18" s="26">
        <v>20.452199999999998</v>
      </c>
      <c r="N18" s="26">
        <v>19.1618</v>
      </c>
    </row>
    <row r="19" spans="1:14" ht="18.75" customHeight="1">
      <c r="A19" s="25" t="s">
        <v>74</v>
      </c>
      <c r="B19" s="26">
        <v>0</v>
      </c>
      <c r="C19" s="26">
        <v>0</v>
      </c>
      <c r="D19" s="26">
        <v>0</v>
      </c>
      <c r="E19" s="26">
        <v>1.3759199999999998</v>
      </c>
      <c r="F19" s="26">
        <v>13.60632</v>
      </c>
      <c r="G19" s="26">
        <v>12.994799999999994</v>
      </c>
      <c r="H19" s="26">
        <v>12.07752</v>
      </c>
      <c r="I19" s="26">
        <v>12.475008</v>
      </c>
      <c r="J19" s="26">
        <v>13.759199999999996</v>
      </c>
      <c r="K19" s="26">
        <v>13.743912</v>
      </c>
      <c r="L19" s="26">
        <v>13.759200000000005</v>
      </c>
      <c r="M19" s="26">
        <v>13.743912000000002</v>
      </c>
      <c r="N19" s="26">
        <v>13.753084800000002</v>
      </c>
    </row>
    <row r="20" spans="1:14" ht="18.75" customHeight="1">
      <c r="A20" s="25" t="s">
        <v>77</v>
      </c>
      <c r="B20" s="26">
        <v>0</v>
      </c>
      <c r="C20" s="26">
        <v>0.0275</v>
      </c>
      <c r="D20" s="26">
        <v>1.788</v>
      </c>
      <c r="E20" s="26">
        <v>5.9065</v>
      </c>
      <c r="F20" s="26">
        <v>6.865</v>
      </c>
      <c r="G20" s="26">
        <v>7.64125</v>
      </c>
      <c r="H20" s="26">
        <v>8.759000000000006</v>
      </c>
      <c r="I20" s="26">
        <v>11.499399999999996</v>
      </c>
      <c r="J20" s="26">
        <v>12.9168</v>
      </c>
      <c r="K20" s="26">
        <v>12.902400000000004</v>
      </c>
      <c r="L20" s="26">
        <v>12.916800000000004</v>
      </c>
      <c r="M20" s="26">
        <v>12.84315</v>
      </c>
      <c r="N20" s="26">
        <v>12.083419999999997</v>
      </c>
    </row>
    <row r="21" spans="1:14" ht="18.75" customHeight="1">
      <c r="A21" s="25" t="s">
        <v>80</v>
      </c>
      <c r="B21" s="26">
        <v>0</v>
      </c>
      <c r="C21" s="26">
        <v>1.6304999999999996</v>
      </c>
      <c r="D21" s="26">
        <v>8.6975</v>
      </c>
      <c r="E21" s="26">
        <v>9.106000000000002</v>
      </c>
      <c r="F21" s="26">
        <v>9.648499999999999</v>
      </c>
      <c r="G21" s="26">
        <v>11.075749999999998</v>
      </c>
      <c r="H21" s="26">
        <v>10.600500000000002</v>
      </c>
      <c r="I21" s="26">
        <v>11.8233</v>
      </c>
      <c r="J21" s="26">
        <v>12.230999999999996</v>
      </c>
      <c r="K21" s="26">
        <v>12.217350000000001</v>
      </c>
      <c r="L21" s="26">
        <v>12.231000000000007</v>
      </c>
      <c r="M21" s="26">
        <v>12.217449999999989</v>
      </c>
      <c r="N21" s="26">
        <v>12.22556</v>
      </c>
    </row>
    <row r="22" spans="1:14" ht="18.75" customHeight="1">
      <c r="A22" s="25" t="s">
        <v>83</v>
      </c>
      <c r="B22" s="26">
        <v>0</v>
      </c>
      <c r="C22" s="26">
        <v>0</v>
      </c>
      <c r="D22" s="26">
        <v>1.8004999999999998</v>
      </c>
      <c r="E22" s="26">
        <v>6.8084999999999996</v>
      </c>
      <c r="F22" s="26">
        <v>9.124000000000002</v>
      </c>
      <c r="G22" s="26">
        <v>11.637249999999998</v>
      </c>
      <c r="H22" s="26">
        <v>12.386749999999997</v>
      </c>
      <c r="I22" s="26">
        <v>13.605</v>
      </c>
      <c r="J22" s="26">
        <v>14.495800000000001</v>
      </c>
      <c r="K22" s="26">
        <v>15.368200000000003</v>
      </c>
      <c r="L22" s="26">
        <v>15.969599999999993</v>
      </c>
      <c r="M22" s="26">
        <v>15.969700000000003</v>
      </c>
      <c r="N22" s="26">
        <v>14.70751</v>
      </c>
    </row>
    <row r="23" spans="1:14" ht="18.75" customHeight="1">
      <c r="A23" s="25" t="s">
        <v>86</v>
      </c>
      <c r="B23" s="26">
        <v>0</v>
      </c>
      <c r="C23" s="26">
        <v>0</v>
      </c>
      <c r="D23" s="26">
        <v>7.080499999999999</v>
      </c>
      <c r="E23" s="26">
        <v>11.867999999999999</v>
      </c>
      <c r="F23" s="26">
        <v>10.401000000000003</v>
      </c>
      <c r="G23" s="26">
        <v>9.125</v>
      </c>
      <c r="H23" s="26">
        <v>17.392749999999996</v>
      </c>
      <c r="I23" s="26">
        <v>18.6156</v>
      </c>
      <c r="J23" s="26">
        <v>20.574</v>
      </c>
      <c r="K23" s="26">
        <v>21.7221</v>
      </c>
      <c r="L23" s="26">
        <v>22.86</v>
      </c>
      <c r="M23" s="26">
        <v>23.1978</v>
      </c>
      <c r="N23" s="26">
        <v>23.143470000000004</v>
      </c>
    </row>
    <row r="24" spans="1:14" ht="18.75" customHeight="1">
      <c r="A24" s="25" t="s">
        <v>89</v>
      </c>
      <c r="B24" s="26">
        <v>0</v>
      </c>
      <c r="C24" s="26">
        <v>0</v>
      </c>
      <c r="D24" s="26">
        <v>0</v>
      </c>
      <c r="E24" s="26">
        <v>0</v>
      </c>
      <c r="F24" s="26">
        <v>0.5135</v>
      </c>
      <c r="G24" s="26">
        <v>3.06525</v>
      </c>
      <c r="H24" s="26">
        <v>9.105249999999998</v>
      </c>
      <c r="I24" s="26">
        <v>8.401700000000002</v>
      </c>
      <c r="J24" s="26">
        <v>11.2283</v>
      </c>
      <c r="K24" s="26">
        <v>12.659849999999997</v>
      </c>
      <c r="L24" s="26">
        <v>12.1857</v>
      </c>
      <c r="M24" s="26">
        <v>10.859900000000001</v>
      </c>
      <c r="N24" s="26">
        <v>10.867170000000002</v>
      </c>
    </row>
    <row r="25" spans="1:14" ht="18.75" customHeight="1">
      <c r="A25" s="25" t="s">
        <v>65</v>
      </c>
      <c r="B25" s="26">
        <v>0</v>
      </c>
      <c r="C25" s="26">
        <v>0</v>
      </c>
      <c r="D25" s="26">
        <v>1.8610000000000002</v>
      </c>
      <c r="E25" s="26">
        <v>6.0009999999999994</v>
      </c>
      <c r="F25" s="26">
        <v>12.685</v>
      </c>
      <c r="G25" s="26">
        <v>12.557999999999995</v>
      </c>
      <c r="H25" s="26">
        <v>14.300250000000005</v>
      </c>
      <c r="I25" s="26">
        <v>20.130399999999998</v>
      </c>
      <c r="J25" s="26">
        <v>22.6029</v>
      </c>
      <c r="K25" s="26">
        <v>24.5529</v>
      </c>
      <c r="L25" s="26">
        <v>27.445200000000003</v>
      </c>
      <c r="M25" s="26">
        <v>24.129949999999997</v>
      </c>
      <c r="N25" s="26">
        <v>22.382510000000007</v>
      </c>
    </row>
    <row r="26" spans="1:14" ht="18.75" customHeight="1">
      <c r="A26" s="25" t="s">
        <v>69</v>
      </c>
      <c r="B26" s="26">
        <v>0</v>
      </c>
      <c r="C26" s="26">
        <v>0</v>
      </c>
      <c r="D26" s="26">
        <v>3.1605000000000003</v>
      </c>
      <c r="E26" s="26">
        <v>12.3105</v>
      </c>
      <c r="F26" s="26">
        <v>14.8075</v>
      </c>
      <c r="G26" s="26">
        <v>13.393499999999994</v>
      </c>
      <c r="H26" s="26">
        <v>16.20875</v>
      </c>
      <c r="I26" s="26">
        <v>20.1935</v>
      </c>
      <c r="J26" s="26">
        <v>22.609700000000004</v>
      </c>
      <c r="K26" s="26">
        <v>24.611900000000002</v>
      </c>
      <c r="L26" s="26">
        <v>25.34325</v>
      </c>
      <c r="M26" s="26">
        <v>25.343449999999994</v>
      </c>
      <c r="N26" s="26">
        <v>23.937400000000007</v>
      </c>
    </row>
    <row r="27" spans="1:14" ht="18.75" customHeight="1">
      <c r="A27" s="25" t="s">
        <v>72</v>
      </c>
      <c r="B27" s="26">
        <v>0</v>
      </c>
      <c r="C27" s="26">
        <v>0</v>
      </c>
      <c r="D27" s="26">
        <v>0</v>
      </c>
      <c r="E27" s="26">
        <v>0.4115000000000001</v>
      </c>
      <c r="F27" s="26">
        <v>1.21</v>
      </c>
      <c r="G27" s="26">
        <v>15.9515</v>
      </c>
      <c r="H27" s="26">
        <v>22.469500000000004</v>
      </c>
      <c r="I27" s="26">
        <v>24.543100000000003</v>
      </c>
      <c r="J27" s="26">
        <v>28.348699999999997</v>
      </c>
      <c r="K27" s="26">
        <v>19.294249999999998</v>
      </c>
      <c r="L27" s="26">
        <v>22.98225</v>
      </c>
      <c r="M27" s="26">
        <v>23.0295</v>
      </c>
      <c r="N27" s="26">
        <v>25.37741</v>
      </c>
    </row>
    <row r="28" spans="1:14" ht="18.75" customHeight="1">
      <c r="A28" s="25" t="s">
        <v>75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12.99225</v>
      </c>
      <c r="H28" s="26">
        <v>18.53375</v>
      </c>
      <c r="I28" s="26">
        <v>21.744199999999996</v>
      </c>
      <c r="J28" s="26">
        <v>24.1836</v>
      </c>
      <c r="K28" s="26">
        <v>26.239650000000005</v>
      </c>
      <c r="L28" s="26">
        <v>26.989900000000013</v>
      </c>
      <c r="M28" s="26">
        <v>27.39414999999998</v>
      </c>
      <c r="N28" s="26">
        <v>28.17827</v>
      </c>
    </row>
    <row r="29" spans="1:14" ht="18.75" customHeight="1">
      <c r="A29" s="25" t="s">
        <v>78</v>
      </c>
      <c r="B29" s="26">
        <v>0</v>
      </c>
      <c r="C29" s="26">
        <v>0</v>
      </c>
      <c r="D29" s="26">
        <v>1.07</v>
      </c>
      <c r="E29" s="26">
        <v>8.018500000000001</v>
      </c>
      <c r="F29" s="26">
        <v>11.2235</v>
      </c>
      <c r="G29" s="26">
        <v>11.702000000000004</v>
      </c>
      <c r="H29" s="26">
        <v>12.219499999999998</v>
      </c>
      <c r="I29" s="26">
        <v>16.781100000000002</v>
      </c>
      <c r="J29" s="26">
        <v>21.3888</v>
      </c>
      <c r="K29" s="26">
        <v>22.055249999999997</v>
      </c>
      <c r="L29" s="26">
        <v>23.86175</v>
      </c>
      <c r="M29" s="26">
        <v>21.965649999999997</v>
      </c>
      <c r="N29" s="26">
        <v>19.86047000000001</v>
      </c>
    </row>
    <row r="30" spans="1:14" ht="18.75" customHeight="1">
      <c r="A30" s="25" t="s">
        <v>81</v>
      </c>
      <c r="B30" s="26">
        <v>0</v>
      </c>
      <c r="C30" s="26">
        <v>0</v>
      </c>
      <c r="D30" s="26">
        <v>5.6080000000000005</v>
      </c>
      <c r="E30" s="26">
        <v>11.24</v>
      </c>
      <c r="F30" s="26">
        <v>13.416</v>
      </c>
      <c r="G30" s="26">
        <v>13.755250000000002</v>
      </c>
      <c r="H30" s="26">
        <v>13.458999999999996</v>
      </c>
      <c r="I30" s="26">
        <v>18.167700000000004</v>
      </c>
      <c r="J30" s="26">
        <v>18.953999999999997</v>
      </c>
      <c r="K30" s="26">
        <v>20.1825</v>
      </c>
      <c r="L30" s="26">
        <v>20.358000000000008</v>
      </c>
      <c r="M30" s="26">
        <v>19.633399999999995</v>
      </c>
      <c r="N30" s="26">
        <v>18.24389</v>
      </c>
    </row>
    <row r="31" spans="1:14" ht="18.75" customHeight="1">
      <c r="A31" s="25" t="s">
        <v>84</v>
      </c>
      <c r="B31" s="26">
        <v>0</v>
      </c>
      <c r="C31" s="26">
        <v>1.218</v>
      </c>
      <c r="D31" s="26">
        <v>3.7455000000000003</v>
      </c>
      <c r="E31" s="26">
        <v>5.733999999999999</v>
      </c>
      <c r="F31" s="26">
        <v>6.743500000000001</v>
      </c>
      <c r="G31" s="26">
        <v>8.878999999999998</v>
      </c>
      <c r="H31" s="26">
        <v>11.595750000000002</v>
      </c>
      <c r="I31" s="26">
        <v>13.682999999999998</v>
      </c>
      <c r="J31" s="26">
        <v>14.520200000000006</v>
      </c>
      <c r="K31" s="26">
        <v>15.21625</v>
      </c>
      <c r="L31" s="26">
        <v>14.700800000000003</v>
      </c>
      <c r="M31" s="26">
        <v>14.135949999999998</v>
      </c>
      <c r="N31" s="26">
        <v>13.528479999999998</v>
      </c>
    </row>
    <row r="32" spans="1:14" ht="18.75" customHeight="1">
      <c r="A32" s="25" t="s">
        <v>87</v>
      </c>
      <c r="B32" s="26">
        <v>0</v>
      </c>
      <c r="C32" s="26">
        <v>0</v>
      </c>
      <c r="D32" s="26">
        <v>1.2959999999999998</v>
      </c>
      <c r="E32" s="26">
        <v>10.017</v>
      </c>
      <c r="F32" s="26">
        <v>11.88</v>
      </c>
      <c r="G32" s="26">
        <v>13.4055</v>
      </c>
      <c r="H32" s="26">
        <v>15.556999999999999</v>
      </c>
      <c r="I32" s="26">
        <v>19.956400000000002</v>
      </c>
      <c r="J32" s="26">
        <v>22.68</v>
      </c>
      <c r="K32" s="26">
        <v>24.267599999999998</v>
      </c>
      <c r="L32" s="26">
        <v>24.301450000000006</v>
      </c>
      <c r="M32" s="26">
        <v>24.276949999999996</v>
      </c>
      <c r="N32" s="26">
        <v>22.22532</v>
      </c>
    </row>
    <row r="33" spans="1:14" ht="18.75" customHeight="1">
      <c r="A33" s="25" t="s">
        <v>90</v>
      </c>
      <c r="B33" s="26">
        <v>0</v>
      </c>
      <c r="C33" s="26">
        <v>0</v>
      </c>
      <c r="D33" s="26">
        <v>0</v>
      </c>
      <c r="E33" s="26">
        <v>0</v>
      </c>
      <c r="F33" s="26">
        <v>8</v>
      </c>
      <c r="G33" s="26">
        <v>11.315</v>
      </c>
      <c r="H33" s="26">
        <v>13.155</v>
      </c>
      <c r="I33" s="26">
        <v>16.914</v>
      </c>
      <c r="J33" s="26">
        <v>19.432</v>
      </c>
      <c r="K33" s="26">
        <v>20.207</v>
      </c>
      <c r="L33" s="26">
        <v>20.613999999999997</v>
      </c>
      <c r="M33" s="26">
        <v>20.677</v>
      </c>
      <c r="N33" s="26">
        <v>21.0032</v>
      </c>
    </row>
    <row r="34" spans="1:14" ht="18.75" customHeight="1">
      <c r="A34" s="25" t="s">
        <v>67</v>
      </c>
      <c r="B34" s="26">
        <v>0</v>
      </c>
      <c r="C34" s="26">
        <v>0</v>
      </c>
      <c r="D34" s="26">
        <v>1.461</v>
      </c>
      <c r="E34" s="26">
        <v>5.471</v>
      </c>
      <c r="F34" s="26">
        <v>6.802000000000001</v>
      </c>
      <c r="G34" s="26">
        <v>9.941</v>
      </c>
      <c r="H34" s="26">
        <v>13.08</v>
      </c>
      <c r="I34" s="26">
        <v>16.1188</v>
      </c>
      <c r="J34" s="26">
        <v>18.667399999999994</v>
      </c>
      <c r="K34" s="26">
        <v>19.628200000000003</v>
      </c>
      <c r="L34" s="26">
        <v>20.303399999999993</v>
      </c>
      <c r="M34" s="26">
        <v>21.068100000000012</v>
      </c>
      <c r="N34" s="26">
        <v>21.599659999999997</v>
      </c>
    </row>
    <row r="35" spans="1:14" ht="18.75" customHeight="1">
      <c r="A35" s="25" t="s">
        <v>70</v>
      </c>
      <c r="B35" s="26">
        <v>0</v>
      </c>
      <c r="C35" s="26">
        <v>0</v>
      </c>
      <c r="D35" s="26">
        <v>0</v>
      </c>
      <c r="E35" s="26">
        <v>0</v>
      </c>
      <c r="F35" s="26">
        <v>8.8305</v>
      </c>
      <c r="G35" s="26">
        <v>13.296749999999996</v>
      </c>
      <c r="H35" s="26">
        <v>15.700250000000002</v>
      </c>
      <c r="I35" s="26">
        <v>17.5521</v>
      </c>
      <c r="J35" s="26">
        <v>19.60010000000001</v>
      </c>
      <c r="K35" s="26">
        <v>20.665749999999996</v>
      </c>
      <c r="L35" s="26">
        <v>22.354250000000008</v>
      </c>
      <c r="M35" s="26">
        <v>22.388549999999988</v>
      </c>
      <c r="N35" s="26">
        <v>23.70786</v>
      </c>
    </row>
    <row r="36" spans="1:14" ht="18.75" customHeight="1">
      <c r="A36" s="25" t="s">
        <v>73</v>
      </c>
      <c r="B36" s="26">
        <v>0</v>
      </c>
      <c r="C36" s="26">
        <v>0</v>
      </c>
      <c r="D36" s="26">
        <v>0</v>
      </c>
      <c r="E36" s="26">
        <v>0</v>
      </c>
      <c r="F36" s="26">
        <v>5.191000000000001</v>
      </c>
      <c r="G36" s="26">
        <v>4.563500000000001</v>
      </c>
      <c r="H36" s="26">
        <v>12.211</v>
      </c>
      <c r="I36" s="26">
        <v>19.2702</v>
      </c>
      <c r="J36" s="26">
        <v>22.4889</v>
      </c>
      <c r="K36" s="26">
        <v>24.50245</v>
      </c>
      <c r="L36" s="26">
        <v>26.043149999999994</v>
      </c>
      <c r="M36" s="26">
        <v>26.384800000000002</v>
      </c>
      <c r="N36" s="26">
        <v>26.503469999999997</v>
      </c>
    </row>
    <row r="37" spans="1:14" ht="18.75" customHeight="1">
      <c r="A37" s="25" t="s">
        <v>76</v>
      </c>
      <c r="B37" s="26">
        <v>0</v>
      </c>
      <c r="C37" s="26">
        <v>0</v>
      </c>
      <c r="D37" s="26">
        <v>0</v>
      </c>
      <c r="E37" s="26">
        <v>0.39849999999999997</v>
      </c>
      <c r="F37" s="26">
        <v>7.1575</v>
      </c>
      <c r="G37" s="26">
        <v>17.654750000000003</v>
      </c>
      <c r="H37" s="26">
        <v>25.20925</v>
      </c>
      <c r="I37" s="26">
        <v>17.560800000000008</v>
      </c>
      <c r="J37" s="26">
        <v>20.62329999999999</v>
      </c>
      <c r="K37" s="26">
        <v>24.575699999999998</v>
      </c>
      <c r="L37" s="26">
        <v>29.227750000000004</v>
      </c>
      <c r="M37" s="26">
        <v>30.52125</v>
      </c>
      <c r="N37" s="26">
        <v>30.49097</v>
      </c>
    </row>
    <row r="38" spans="1:14" ht="18.75" customHeight="1">
      <c r="A38" s="25" t="s">
        <v>79</v>
      </c>
      <c r="B38" s="26">
        <v>0</v>
      </c>
      <c r="C38" s="26">
        <v>0</v>
      </c>
      <c r="D38" s="26">
        <v>0</v>
      </c>
      <c r="E38" s="26">
        <v>3.2525</v>
      </c>
      <c r="F38" s="26">
        <v>10.518000000000002</v>
      </c>
      <c r="G38" s="26">
        <v>9.442999999999998</v>
      </c>
      <c r="H38" s="26">
        <v>10.879000000000001</v>
      </c>
      <c r="I38" s="26">
        <v>16.052099999999996</v>
      </c>
      <c r="J38" s="26">
        <v>23.869499999999995</v>
      </c>
      <c r="K38" s="26">
        <v>23.532650000000004</v>
      </c>
      <c r="L38" s="26">
        <v>24.60300000000001</v>
      </c>
      <c r="M38" s="26">
        <v>23.041649999999994</v>
      </c>
      <c r="N38" s="26">
        <v>22.781799999999997</v>
      </c>
    </row>
    <row r="39" spans="1:14" ht="18.75" customHeight="1">
      <c r="A39" s="25" t="s">
        <v>82</v>
      </c>
      <c r="B39" s="26">
        <v>0</v>
      </c>
      <c r="C39" s="26">
        <v>0.07</v>
      </c>
      <c r="D39" s="26">
        <v>3.4244999999999997</v>
      </c>
      <c r="E39" s="26">
        <v>6.8420000000000005</v>
      </c>
      <c r="F39" s="26">
        <v>14.9875</v>
      </c>
      <c r="G39" s="26">
        <v>18.891</v>
      </c>
      <c r="H39" s="26">
        <v>18.716</v>
      </c>
      <c r="I39" s="26">
        <v>24.775699999999997</v>
      </c>
      <c r="J39" s="26">
        <v>26.76400000000001</v>
      </c>
      <c r="K39" s="26">
        <v>28.55935</v>
      </c>
      <c r="L39" s="26">
        <v>29.88325</v>
      </c>
      <c r="M39" s="26">
        <v>25.028149999999993</v>
      </c>
      <c r="N39" s="26">
        <v>25.044860000000003</v>
      </c>
    </row>
    <row r="40" spans="1:14" ht="18.75" customHeight="1">
      <c r="A40" s="25" t="s">
        <v>85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13.744</v>
      </c>
      <c r="H40" s="26">
        <v>15.86875</v>
      </c>
      <c r="I40" s="26">
        <v>22.414900000000003</v>
      </c>
      <c r="J40" s="26">
        <v>24.6846</v>
      </c>
      <c r="K40" s="26">
        <v>26.30254999999999</v>
      </c>
      <c r="L40" s="26">
        <v>27.73190000000001</v>
      </c>
      <c r="M40" s="26">
        <v>28.941499999999987</v>
      </c>
      <c r="N40" s="26">
        <v>29.798630000000003</v>
      </c>
    </row>
    <row r="41" spans="1:14" ht="18.75" customHeight="1">
      <c r="A41" s="25" t="s">
        <v>88</v>
      </c>
      <c r="B41" s="26">
        <v>0</v>
      </c>
      <c r="C41" s="26">
        <v>0</v>
      </c>
      <c r="D41" s="26">
        <v>0.8879999999999999</v>
      </c>
      <c r="E41" s="26">
        <v>8.1275</v>
      </c>
      <c r="F41" s="26">
        <v>14.075</v>
      </c>
      <c r="G41" s="26">
        <v>17.130249999999997</v>
      </c>
      <c r="H41" s="26">
        <v>20.63275</v>
      </c>
      <c r="I41" s="26">
        <v>22.548800000000007</v>
      </c>
      <c r="J41" s="26">
        <v>23.972299999999986</v>
      </c>
      <c r="K41" s="26">
        <v>26.978199999999998</v>
      </c>
      <c r="L41" s="26">
        <v>28.823500000000003</v>
      </c>
      <c r="M41" s="26">
        <v>28.92610000000002</v>
      </c>
      <c r="N41" s="26">
        <v>29.476080000000003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>
        <v>0</v>
      </c>
      <c r="C43" s="26">
        <v>0</v>
      </c>
      <c r="D43" s="26">
        <v>0</v>
      </c>
      <c r="E43" s="26">
        <v>0</v>
      </c>
      <c r="F43" s="26">
        <v>0.52</v>
      </c>
      <c r="G43" s="26">
        <v>0.97</v>
      </c>
      <c r="H43" s="26">
        <v>2.315</v>
      </c>
      <c r="I43" s="26">
        <v>4.19</v>
      </c>
      <c r="J43" s="26">
        <v>9.436</v>
      </c>
      <c r="K43" s="26">
        <v>11.687</v>
      </c>
      <c r="L43" s="26">
        <v>11.7</v>
      </c>
      <c r="M43" s="26">
        <v>11.687</v>
      </c>
      <c r="N43" s="26">
        <v>11.6012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Z1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1.00390625" style="83" customWidth="1"/>
    <col min="2" max="8" width="11.57421875" style="83" bestFit="1" customWidth="1"/>
    <col min="9" max="12" width="13.57421875" style="83" bestFit="1" customWidth="1"/>
    <col min="13" max="13" width="13.57421875" style="83" customWidth="1"/>
    <col min="14" max="22" width="12.7109375" style="83" customWidth="1"/>
    <col min="23" max="23" width="14.28125" style="83" customWidth="1"/>
    <col min="24" max="24" width="13.00390625" style="83" bestFit="1" customWidth="1"/>
    <col min="25" max="25" width="15.28125" style="83" bestFit="1" customWidth="1"/>
    <col min="26" max="26" width="34.421875" style="83" bestFit="1" customWidth="1"/>
    <col min="27" max="16384" width="12.7109375" style="83" customWidth="1"/>
  </cols>
  <sheetData>
    <row r="1" spans="1:14" ht="18.75" customHeight="1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81" t="s">
        <v>155</v>
      </c>
    </row>
    <row r="2" spans="1:14" ht="18.75" customHeight="1">
      <c r="A2" s="81" t="s">
        <v>428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  <c r="N2" s="81" t="s">
        <v>428</v>
      </c>
    </row>
    <row r="3" spans="1:14" ht="18.75" customHeight="1">
      <c r="A3" s="85" t="s">
        <v>93</v>
      </c>
      <c r="B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85" t="s">
        <v>93</v>
      </c>
    </row>
    <row r="4" spans="1:14" ht="18.75" customHeight="1">
      <c r="A4" s="85" t="s">
        <v>94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5" t="s">
        <v>94</v>
      </c>
    </row>
    <row r="5" spans="1:26" ht="18.75" customHeight="1" thickBot="1">
      <c r="A5" s="84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X5" s="86"/>
      <c r="Z5" s="86">
        <v>8</v>
      </c>
    </row>
    <row r="6" spans="1:26" ht="18.75" customHeight="1" thickBot="1">
      <c r="A6" s="85" t="s">
        <v>10</v>
      </c>
      <c r="B6" s="535" t="s">
        <v>17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3"/>
      <c r="N6" s="535" t="s">
        <v>126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3"/>
      <c r="Z6" s="86" t="s">
        <v>11</v>
      </c>
    </row>
    <row r="7" spans="1:26" ht="18.75" customHeight="1">
      <c r="A7" s="85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509">
        <v>70000</v>
      </c>
      <c r="N7" s="92">
        <v>80000</v>
      </c>
      <c r="O7" s="92">
        <v>90000</v>
      </c>
      <c r="P7" s="92">
        <v>100000</v>
      </c>
      <c r="Q7" s="92">
        <v>125000</v>
      </c>
      <c r="R7" s="92">
        <v>150000</v>
      </c>
      <c r="S7" s="92">
        <v>175000</v>
      </c>
      <c r="T7" s="92">
        <v>200000</v>
      </c>
      <c r="U7" s="92">
        <v>250000</v>
      </c>
      <c r="V7" s="92">
        <v>300000</v>
      </c>
      <c r="W7" s="92">
        <v>400000</v>
      </c>
      <c r="X7" s="92">
        <v>500000</v>
      </c>
      <c r="Y7" s="92">
        <v>1000000</v>
      </c>
      <c r="Z7" s="86" t="s">
        <v>14</v>
      </c>
    </row>
    <row r="8" spans="1:26" ht="18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Z8" s="86"/>
    </row>
    <row r="9" spans="1:26" ht="18.75" customHeight="1">
      <c r="A9" s="85"/>
      <c r="B9" s="532" t="s">
        <v>18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7"/>
      <c r="N9" s="532" t="s">
        <v>377</v>
      </c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7"/>
      <c r="Z9" s="86"/>
    </row>
    <row r="10" spans="1:26" ht="18.75" customHeight="1">
      <c r="A10" s="87" t="s">
        <v>170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48</v>
      </c>
      <c r="H10" s="15">
        <v>140</v>
      </c>
      <c r="I10" s="15">
        <v>363.1</v>
      </c>
      <c r="J10" s="15">
        <v>590.8</v>
      </c>
      <c r="K10" s="15">
        <v>935.8</v>
      </c>
      <c r="L10" s="15">
        <v>1692.5</v>
      </c>
      <c r="M10" s="15">
        <v>2647</v>
      </c>
      <c r="N10" s="15">
        <v>3486.5</v>
      </c>
      <c r="O10" s="15">
        <v>4703.2</v>
      </c>
      <c r="P10" s="15">
        <v>6087.8</v>
      </c>
      <c r="Q10" s="15">
        <v>9636.7</v>
      </c>
      <c r="R10" s="15">
        <v>13647.9</v>
      </c>
      <c r="S10" s="15">
        <v>18222.6</v>
      </c>
      <c r="T10" s="15">
        <v>22880.1</v>
      </c>
      <c r="U10" s="15">
        <v>33202.5</v>
      </c>
      <c r="V10" s="15">
        <v>44394.3</v>
      </c>
      <c r="W10" s="15">
        <v>69011.2</v>
      </c>
      <c r="X10" s="15">
        <v>95891.3</v>
      </c>
      <c r="Y10" s="15">
        <v>230381.5</v>
      </c>
      <c r="Z10" s="86" t="s">
        <v>378</v>
      </c>
    </row>
    <row r="11" spans="1:26" ht="18.75" customHeight="1">
      <c r="A11" s="87" t="s">
        <v>68</v>
      </c>
      <c r="B11" s="449">
        <v>0</v>
      </c>
      <c r="C11" s="449">
        <v>0</v>
      </c>
      <c r="D11" s="449">
        <v>0</v>
      </c>
      <c r="E11" s="449">
        <v>0</v>
      </c>
      <c r="F11" s="449">
        <v>0</v>
      </c>
      <c r="G11" s="449">
        <v>0</v>
      </c>
      <c r="H11" s="449">
        <v>0</v>
      </c>
      <c r="I11" s="449">
        <v>0</v>
      </c>
      <c r="J11" s="449">
        <v>88.95</v>
      </c>
      <c r="K11" s="449">
        <v>427.7</v>
      </c>
      <c r="L11" s="449">
        <v>1638.5</v>
      </c>
      <c r="M11" s="449">
        <v>3430.15</v>
      </c>
      <c r="N11" s="449">
        <v>5276.55</v>
      </c>
      <c r="O11" s="449">
        <v>7048.95</v>
      </c>
      <c r="P11" s="449">
        <v>8709.55</v>
      </c>
      <c r="Q11" s="449">
        <v>13393.55</v>
      </c>
      <c r="R11" s="449">
        <v>18621.25</v>
      </c>
      <c r="S11" s="449">
        <v>24217.35</v>
      </c>
      <c r="T11" s="449">
        <v>30249.95</v>
      </c>
      <c r="U11" s="449">
        <v>42873.5</v>
      </c>
      <c r="V11" s="449">
        <v>55659.65</v>
      </c>
      <c r="W11" s="449">
        <v>82231.95</v>
      </c>
      <c r="X11" s="449">
        <v>109757.2</v>
      </c>
      <c r="Y11" s="449">
        <v>249500.2</v>
      </c>
      <c r="Z11" s="86" t="s">
        <v>379</v>
      </c>
    </row>
    <row r="12" spans="1:26" ht="18.75" customHeight="1">
      <c r="A12" s="87" t="s">
        <v>71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85</v>
      </c>
      <c r="J12" s="15">
        <v>356.3</v>
      </c>
      <c r="K12" s="15">
        <v>881.3</v>
      </c>
      <c r="L12" s="15">
        <v>2062.5</v>
      </c>
      <c r="M12" s="15">
        <v>3196.5</v>
      </c>
      <c r="N12" s="15">
        <v>4299</v>
      </c>
      <c r="O12" s="15">
        <v>5622</v>
      </c>
      <c r="P12" s="15">
        <v>6976.5</v>
      </c>
      <c r="Q12" s="15">
        <v>11022.5</v>
      </c>
      <c r="R12" s="15">
        <v>15065</v>
      </c>
      <c r="S12" s="15">
        <v>19692</v>
      </c>
      <c r="T12" s="15">
        <v>24417</v>
      </c>
      <c r="U12" s="15">
        <v>33867</v>
      </c>
      <c r="V12" s="15">
        <v>44001.3</v>
      </c>
      <c r="W12" s="15">
        <v>64476.3</v>
      </c>
      <c r="X12" s="15">
        <v>84928.5</v>
      </c>
      <c r="Y12" s="15">
        <v>180737.5</v>
      </c>
      <c r="Z12" s="86" t="s">
        <v>380</v>
      </c>
    </row>
    <row r="13" spans="1:26" ht="18.75" customHeight="1">
      <c r="A13" s="87" t="s">
        <v>74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237.59199999999998</v>
      </c>
      <c r="L13" s="15">
        <v>1598.224</v>
      </c>
      <c r="M13" s="15">
        <v>2958.856</v>
      </c>
      <c r="N13" s="15">
        <v>4197.183999999999</v>
      </c>
      <c r="O13" s="15">
        <v>5404.936000000001</v>
      </c>
      <c r="P13" s="15">
        <v>6612.687999999999</v>
      </c>
      <c r="Q13" s="15">
        <v>9639.712</v>
      </c>
      <c r="R13" s="15">
        <v>12850.192</v>
      </c>
      <c r="S13" s="15">
        <v>16289.991999999998</v>
      </c>
      <c r="T13" s="15">
        <v>19729.791999999998</v>
      </c>
      <c r="U13" s="15">
        <v>26609.392</v>
      </c>
      <c r="V13" s="15">
        <v>33473.704</v>
      </c>
      <c r="W13" s="15">
        <v>47232.904</v>
      </c>
      <c r="X13" s="15">
        <v>60976.816000000006</v>
      </c>
      <c r="Y13" s="15">
        <v>129742.24</v>
      </c>
      <c r="Z13" s="86" t="s">
        <v>381</v>
      </c>
    </row>
    <row r="14" spans="1:26" ht="18.75" customHeight="1">
      <c r="A14" s="87" t="s">
        <v>77</v>
      </c>
      <c r="B14" s="449">
        <v>0</v>
      </c>
      <c r="C14" s="449">
        <v>0</v>
      </c>
      <c r="D14" s="449">
        <v>0</v>
      </c>
      <c r="E14" s="449">
        <v>0</v>
      </c>
      <c r="F14" s="449">
        <v>0</v>
      </c>
      <c r="G14" s="449">
        <v>2.75</v>
      </c>
      <c r="H14" s="449">
        <v>50.75</v>
      </c>
      <c r="I14" s="449">
        <v>181.55</v>
      </c>
      <c r="J14" s="449">
        <v>436.75</v>
      </c>
      <c r="K14" s="449">
        <v>772.2</v>
      </c>
      <c r="L14" s="449">
        <v>1458.7</v>
      </c>
      <c r="M14" s="449">
        <v>2193.85</v>
      </c>
      <c r="N14" s="449">
        <v>2986.95</v>
      </c>
      <c r="O14" s="449">
        <v>3814.95</v>
      </c>
      <c r="P14" s="449">
        <v>4738.75</v>
      </c>
      <c r="Q14" s="449">
        <v>7503.4</v>
      </c>
      <c r="R14" s="449">
        <v>10488.45</v>
      </c>
      <c r="S14" s="449">
        <v>13717.65</v>
      </c>
      <c r="T14" s="449">
        <v>16946.85</v>
      </c>
      <c r="U14" s="449">
        <v>23405.25</v>
      </c>
      <c r="V14" s="449">
        <v>29849.25</v>
      </c>
      <c r="W14" s="449">
        <v>42766.05</v>
      </c>
      <c r="X14" s="449">
        <v>55609.2</v>
      </c>
      <c r="Y14" s="449">
        <v>116026.3</v>
      </c>
      <c r="Z14" s="86" t="s">
        <v>382</v>
      </c>
    </row>
    <row r="15" spans="1:26" ht="18.75" customHeight="1">
      <c r="A15" s="87" t="s">
        <v>80</v>
      </c>
      <c r="B15" s="449">
        <v>0</v>
      </c>
      <c r="C15" s="449">
        <v>0</v>
      </c>
      <c r="D15" s="449">
        <v>0</v>
      </c>
      <c r="E15" s="449">
        <v>0</v>
      </c>
      <c r="F15" s="449">
        <v>0</v>
      </c>
      <c r="G15" s="449">
        <v>163.05</v>
      </c>
      <c r="H15" s="449">
        <v>597.95</v>
      </c>
      <c r="I15" s="449">
        <v>1032.8</v>
      </c>
      <c r="J15" s="449">
        <v>1467.75</v>
      </c>
      <c r="K15" s="449">
        <v>1943.4</v>
      </c>
      <c r="L15" s="449">
        <v>2908.25</v>
      </c>
      <c r="M15" s="449">
        <v>4022.6</v>
      </c>
      <c r="N15" s="449">
        <v>5123.4</v>
      </c>
      <c r="O15" s="449">
        <v>6197.05</v>
      </c>
      <c r="P15" s="449">
        <v>7243.5</v>
      </c>
      <c r="Q15" s="449">
        <v>10097.4</v>
      </c>
      <c r="R15" s="449">
        <v>13155.15</v>
      </c>
      <c r="S15" s="449">
        <v>16212.9</v>
      </c>
      <c r="T15" s="449">
        <v>19270.65</v>
      </c>
      <c r="U15" s="449">
        <v>25386.15</v>
      </c>
      <c r="V15" s="449">
        <v>31488</v>
      </c>
      <c r="W15" s="449">
        <v>43719</v>
      </c>
      <c r="X15" s="449">
        <v>55936.45</v>
      </c>
      <c r="Y15" s="449">
        <v>117064.25</v>
      </c>
      <c r="Z15" s="86" t="s">
        <v>383</v>
      </c>
    </row>
    <row r="16" spans="1:26" ht="18.75" customHeight="1">
      <c r="A16" s="87" t="s">
        <v>83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75.1</v>
      </c>
      <c r="I16" s="15">
        <v>230.05</v>
      </c>
      <c r="J16" s="15">
        <v>525.3</v>
      </c>
      <c r="K16" s="15">
        <v>910.9</v>
      </c>
      <c r="L16" s="15">
        <v>1823.3</v>
      </c>
      <c r="M16" s="15">
        <v>2961.1</v>
      </c>
      <c r="N16" s="15">
        <v>4150.75</v>
      </c>
      <c r="O16" s="15">
        <v>5368.3</v>
      </c>
      <c r="P16" s="15">
        <v>6628.1</v>
      </c>
      <c r="Q16" s="15">
        <v>9987.1</v>
      </c>
      <c r="R16" s="15">
        <v>13430.6</v>
      </c>
      <c r="S16" s="15">
        <v>17040.7</v>
      </c>
      <c r="T16" s="15">
        <v>20678.5</v>
      </c>
      <c r="U16" s="15">
        <v>28269.95</v>
      </c>
      <c r="V16" s="15">
        <v>36046.7</v>
      </c>
      <c r="W16" s="15">
        <v>52016.3</v>
      </c>
      <c r="X16" s="15">
        <v>67986</v>
      </c>
      <c r="Y16" s="15">
        <v>141523.55</v>
      </c>
      <c r="Z16" s="86" t="s">
        <v>384</v>
      </c>
    </row>
    <row r="17" spans="1:26" ht="18.75" customHeight="1">
      <c r="A17" s="87" t="s">
        <v>86</v>
      </c>
      <c r="B17" s="449">
        <v>0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213.35</v>
      </c>
      <c r="I17" s="449">
        <v>708.05</v>
      </c>
      <c r="J17" s="449">
        <v>1308.1</v>
      </c>
      <c r="K17" s="449">
        <v>1894.85</v>
      </c>
      <c r="L17" s="449">
        <v>2934.95</v>
      </c>
      <c r="M17" s="449">
        <v>3815.1</v>
      </c>
      <c r="N17" s="449">
        <v>4759.95</v>
      </c>
      <c r="O17" s="449">
        <v>6436.35</v>
      </c>
      <c r="P17" s="449">
        <v>8238.5</v>
      </c>
      <c r="Q17" s="449">
        <v>12764.75</v>
      </c>
      <c r="R17" s="449">
        <v>17546.3</v>
      </c>
      <c r="S17" s="449">
        <v>22689.8</v>
      </c>
      <c r="T17" s="449">
        <v>27833.3</v>
      </c>
      <c r="U17" s="449">
        <v>38150.8</v>
      </c>
      <c r="V17" s="449">
        <v>49555.4</v>
      </c>
      <c r="W17" s="449">
        <v>72415.4</v>
      </c>
      <c r="X17" s="449">
        <v>95613.2</v>
      </c>
      <c r="Y17" s="449">
        <v>211330.55</v>
      </c>
      <c r="Z17" s="86" t="s">
        <v>385</v>
      </c>
    </row>
    <row r="18" spans="1:26" ht="18.75" customHeight="1">
      <c r="A18" s="87" t="s">
        <v>89</v>
      </c>
      <c r="B18" s="449">
        <v>0</v>
      </c>
      <c r="C18" s="449">
        <v>0</v>
      </c>
      <c r="D18" s="449">
        <v>0</v>
      </c>
      <c r="E18" s="449">
        <v>0</v>
      </c>
      <c r="F18" s="449">
        <v>0</v>
      </c>
      <c r="G18" s="449">
        <v>0</v>
      </c>
      <c r="H18" s="449">
        <v>0</v>
      </c>
      <c r="I18" s="449">
        <v>0</v>
      </c>
      <c r="J18" s="449">
        <v>0</v>
      </c>
      <c r="K18" s="449">
        <v>0</v>
      </c>
      <c r="L18" s="449">
        <v>51.35</v>
      </c>
      <c r="M18" s="449">
        <v>312.55</v>
      </c>
      <c r="N18" s="449">
        <v>664.4</v>
      </c>
      <c r="O18" s="449">
        <v>1087.2</v>
      </c>
      <c r="P18" s="449">
        <v>2485.45</v>
      </c>
      <c r="Q18" s="449">
        <v>4206.85</v>
      </c>
      <c r="R18" s="449">
        <v>6686.3</v>
      </c>
      <c r="S18" s="449">
        <v>9412.55</v>
      </c>
      <c r="T18" s="449">
        <v>12300.45</v>
      </c>
      <c r="U18" s="449">
        <v>18455.2</v>
      </c>
      <c r="V18" s="449">
        <v>24960.3</v>
      </c>
      <c r="W18" s="449">
        <v>37146</v>
      </c>
      <c r="X18" s="449">
        <v>48005.9</v>
      </c>
      <c r="Y18" s="449">
        <v>102341.75</v>
      </c>
      <c r="Z18" s="86" t="s">
        <v>386</v>
      </c>
    </row>
    <row r="19" spans="1:26" ht="18.75" customHeight="1">
      <c r="A19" s="87" t="s">
        <v>19</v>
      </c>
      <c r="B19" s="449">
        <v>0</v>
      </c>
      <c r="C19" s="449">
        <v>0</v>
      </c>
      <c r="D19" s="449">
        <v>0</v>
      </c>
      <c r="E19" s="449">
        <v>0</v>
      </c>
      <c r="F19" s="449">
        <v>0</v>
      </c>
      <c r="G19" s="449">
        <v>0</v>
      </c>
      <c r="H19" s="449">
        <v>112.4</v>
      </c>
      <c r="I19" s="449">
        <v>186.1</v>
      </c>
      <c r="J19" s="449">
        <v>439.85</v>
      </c>
      <c r="K19" s="449">
        <v>786.2</v>
      </c>
      <c r="L19" s="449">
        <v>2054.7</v>
      </c>
      <c r="M19" s="449">
        <v>3163.7</v>
      </c>
      <c r="N19" s="449">
        <v>4566.3</v>
      </c>
      <c r="O19" s="449">
        <v>5695.15</v>
      </c>
      <c r="P19" s="449">
        <v>7426.35</v>
      </c>
      <c r="Q19" s="449">
        <v>12604.3</v>
      </c>
      <c r="R19" s="449">
        <v>17491.55</v>
      </c>
      <c r="S19" s="449">
        <v>23155.85</v>
      </c>
      <c r="T19" s="449">
        <v>28793</v>
      </c>
      <c r="U19" s="449">
        <v>40512.65</v>
      </c>
      <c r="V19" s="449">
        <v>53345.9</v>
      </c>
      <c r="W19" s="449">
        <v>80791.1</v>
      </c>
      <c r="X19" s="449">
        <v>104921.05</v>
      </c>
      <c r="Y19" s="449">
        <v>216833.6</v>
      </c>
      <c r="Z19" s="86" t="s">
        <v>387</v>
      </c>
    </row>
    <row r="20" spans="1:26" ht="18.75" customHeight="1">
      <c r="A20" s="87" t="s">
        <v>69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80</v>
      </c>
      <c r="H20" s="15">
        <v>80</v>
      </c>
      <c r="I20" s="15">
        <v>396.05</v>
      </c>
      <c r="J20" s="15">
        <v>973.3</v>
      </c>
      <c r="K20" s="15">
        <v>1627.1</v>
      </c>
      <c r="L20" s="15">
        <v>3107.85</v>
      </c>
      <c r="M20" s="15">
        <v>4394.25</v>
      </c>
      <c r="N20" s="15">
        <v>5786.55</v>
      </c>
      <c r="O20" s="15">
        <v>7270.35</v>
      </c>
      <c r="P20" s="15">
        <v>9028.3</v>
      </c>
      <c r="Q20" s="15">
        <v>13847.65</v>
      </c>
      <c r="R20" s="15">
        <v>19125.05</v>
      </c>
      <c r="S20" s="15">
        <v>24644.85</v>
      </c>
      <c r="T20" s="15">
        <v>30429.9</v>
      </c>
      <c r="U20" s="15">
        <v>42370</v>
      </c>
      <c r="V20" s="15">
        <v>55041.8</v>
      </c>
      <c r="W20" s="15">
        <v>80385.05</v>
      </c>
      <c r="X20" s="15">
        <v>105728.5</v>
      </c>
      <c r="Y20" s="15">
        <v>225415.5</v>
      </c>
      <c r="Z20" s="86" t="s">
        <v>388</v>
      </c>
    </row>
    <row r="21" spans="1:26" ht="18.75" customHeight="1">
      <c r="A21" s="87" t="s">
        <v>72</v>
      </c>
      <c r="B21" s="449">
        <v>0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49">
        <v>0</v>
      </c>
      <c r="J21" s="449">
        <v>0</v>
      </c>
      <c r="K21" s="449">
        <v>41.15</v>
      </c>
      <c r="L21" s="449">
        <v>162.15</v>
      </c>
      <c r="M21" s="449">
        <v>1131.65</v>
      </c>
      <c r="N21" s="449">
        <v>3352.45</v>
      </c>
      <c r="O21" s="449">
        <v>5598.65</v>
      </c>
      <c r="P21" s="449">
        <v>7846.35</v>
      </c>
      <c r="Q21" s="449">
        <v>13945.9</v>
      </c>
      <c r="R21" s="449">
        <v>20117.9</v>
      </c>
      <c r="S21" s="449">
        <v>27172.5</v>
      </c>
      <c r="T21" s="449">
        <v>34292.25</v>
      </c>
      <c r="U21" s="449">
        <v>46770.25</v>
      </c>
      <c r="V21" s="449">
        <v>53586.5</v>
      </c>
      <c r="W21" s="449">
        <v>76568.75</v>
      </c>
      <c r="X21" s="449">
        <v>99598.25</v>
      </c>
      <c r="Y21" s="449">
        <v>226485.3</v>
      </c>
      <c r="Z21" s="86" t="s">
        <v>389</v>
      </c>
    </row>
    <row r="22" spans="1:26" ht="18.75" customHeight="1">
      <c r="A22" s="87" t="s">
        <v>75</v>
      </c>
      <c r="B22" s="449">
        <v>0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49">
        <v>0</v>
      </c>
      <c r="J22" s="449">
        <v>0</v>
      </c>
      <c r="K22" s="449">
        <v>0</v>
      </c>
      <c r="L22" s="449">
        <v>0</v>
      </c>
      <c r="M22" s="449">
        <v>1005.5</v>
      </c>
      <c r="N22" s="449">
        <v>2598.45</v>
      </c>
      <c r="O22" s="449">
        <v>4372.05</v>
      </c>
      <c r="P22" s="449">
        <v>6305.2</v>
      </c>
      <c r="Q22" s="449">
        <v>11540.35</v>
      </c>
      <c r="R22" s="449">
        <v>17177.3</v>
      </c>
      <c r="S22" s="449">
        <v>23102.15</v>
      </c>
      <c r="T22" s="449">
        <v>29269.1</v>
      </c>
      <c r="U22" s="449">
        <v>42205.7</v>
      </c>
      <c r="V22" s="449">
        <v>55508.75</v>
      </c>
      <c r="W22" s="449">
        <v>82498.65</v>
      </c>
      <c r="X22" s="449">
        <v>109892.8</v>
      </c>
      <c r="Y22" s="449">
        <v>250784.15</v>
      </c>
      <c r="Z22" s="86" t="s">
        <v>390</v>
      </c>
    </row>
    <row r="23" spans="1:26" ht="18.75" customHeight="1">
      <c r="A23" s="87" t="s">
        <v>78</v>
      </c>
      <c r="B23" s="15">
        <v>60</v>
      </c>
      <c r="C23" s="15">
        <v>60</v>
      </c>
      <c r="D23" s="15">
        <v>60</v>
      </c>
      <c r="E23" s="15">
        <v>60</v>
      </c>
      <c r="F23" s="15">
        <v>60</v>
      </c>
      <c r="G23" s="15">
        <v>60</v>
      </c>
      <c r="H23" s="15">
        <v>60</v>
      </c>
      <c r="I23" s="15">
        <v>167</v>
      </c>
      <c r="J23" s="15">
        <v>498.95</v>
      </c>
      <c r="K23" s="15">
        <v>968.85</v>
      </c>
      <c r="L23" s="15">
        <v>2091.2</v>
      </c>
      <c r="M23" s="15">
        <v>3348.35</v>
      </c>
      <c r="N23" s="15">
        <v>4431.6</v>
      </c>
      <c r="O23" s="15">
        <v>5640.55</v>
      </c>
      <c r="P23" s="15">
        <v>6875.5</v>
      </c>
      <c r="Q23" s="15">
        <v>10742.05</v>
      </c>
      <c r="R23" s="15">
        <v>15266.05</v>
      </c>
      <c r="S23" s="15">
        <v>20446.5</v>
      </c>
      <c r="T23" s="15">
        <v>25960.45</v>
      </c>
      <c r="U23" s="15">
        <v>37003.35</v>
      </c>
      <c r="V23" s="15">
        <v>48015.7</v>
      </c>
      <c r="W23" s="15">
        <v>71877.45</v>
      </c>
      <c r="X23" s="15">
        <v>93843.1</v>
      </c>
      <c r="Y23" s="15">
        <v>193145.45</v>
      </c>
      <c r="Z23" s="86" t="s">
        <v>391</v>
      </c>
    </row>
    <row r="24" spans="1:26" ht="18.75" customHeight="1">
      <c r="A24" s="87" t="s">
        <v>81</v>
      </c>
      <c r="B24" s="449">
        <v>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116.2</v>
      </c>
      <c r="I24" s="449">
        <v>560.8</v>
      </c>
      <c r="J24" s="449">
        <v>1101.35</v>
      </c>
      <c r="K24" s="449">
        <v>1684.8</v>
      </c>
      <c r="L24" s="449">
        <v>3026.4</v>
      </c>
      <c r="M24" s="449">
        <v>4449.9</v>
      </c>
      <c r="N24" s="449">
        <v>5777.45</v>
      </c>
      <c r="O24" s="449">
        <v>7122.95</v>
      </c>
      <c r="P24" s="449">
        <v>8469.25</v>
      </c>
      <c r="Q24" s="449">
        <v>12910.55</v>
      </c>
      <c r="R24" s="449">
        <v>17553.1</v>
      </c>
      <c r="S24" s="449">
        <v>22291.6</v>
      </c>
      <c r="T24" s="449">
        <v>27030.1</v>
      </c>
      <c r="U24" s="449">
        <v>37056.25</v>
      </c>
      <c r="V24" s="449">
        <v>47212.6</v>
      </c>
      <c r="W24" s="449">
        <v>67570.6</v>
      </c>
      <c r="X24" s="449">
        <v>87204</v>
      </c>
      <c r="Y24" s="449">
        <v>178423.45</v>
      </c>
      <c r="Z24" s="86" t="s">
        <v>392</v>
      </c>
    </row>
    <row r="25" spans="1:26" ht="18.75" customHeight="1">
      <c r="A25" s="87" t="s">
        <v>84</v>
      </c>
      <c r="B25" s="449">
        <v>0</v>
      </c>
      <c r="C25" s="449">
        <v>0</v>
      </c>
      <c r="D25" s="449">
        <v>0</v>
      </c>
      <c r="E25" s="449">
        <v>0</v>
      </c>
      <c r="F25" s="449">
        <v>38.2</v>
      </c>
      <c r="G25" s="449">
        <v>121.8</v>
      </c>
      <c r="H25" s="449">
        <v>281.2</v>
      </c>
      <c r="I25" s="449">
        <v>496.35</v>
      </c>
      <c r="J25" s="449">
        <v>752.8</v>
      </c>
      <c r="K25" s="449">
        <v>1069.75</v>
      </c>
      <c r="L25" s="449">
        <v>1744.1</v>
      </c>
      <c r="M25" s="449">
        <v>2572.05</v>
      </c>
      <c r="N25" s="449">
        <v>3519.9</v>
      </c>
      <c r="O25" s="449">
        <v>4591.45</v>
      </c>
      <c r="P25" s="449">
        <v>5839.05</v>
      </c>
      <c r="Q25" s="449">
        <v>9080.95</v>
      </c>
      <c r="R25" s="449">
        <v>12680.55</v>
      </c>
      <c r="S25" s="449">
        <v>16271.25</v>
      </c>
      <c r="T25" s="449">
        <v>19940.65</v>
      </c>
      <c r="U25" s="449">
        <v>27551.6</v>
      </c>
      <c r="V25" s="449">
        <v>35156.9</v>
      </c>
      <c r="W25" s="449">
        <v>49857.7</v>
      </c>
      <c r="X25" s="449">
        <v>63993.65</v>
      </c>
      <c r="Y25" s="449">
        <v>131636.05</v>
      </c>
      <c r="Z25" s="86" t="s">
        <v>393</v>
      </c>
    </row>
    <row r="26" spans="1:26" ht="18.75" customHeight="1">
      <c r="A26" s="87" t="s">
        <v>87</v>
      </c>
      <c r="B26" s="449">
        <v>0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49">
        <v>129.6</v>
      </c>
      <c r="J26" s="449">
        <v>594</v>
      </c>
      <c r="K26" s="449">
        <v>1131.3</v>
      </c>
      <c r="L26" s="449">
        <v>2319.3</v>
      </c>
      <c r="M26" s="449">
        <v>3620.8</v>
      </c>
      <c r="N26" s="449">
        <v>5000.4</v>
      </c>
      <c r="O26" s="449">
        <v>6550.2</v>
      </c>
      <c r="P26" s="449">
        <v>8111.8</v>
      </c>
      <c r="Q26" s="449">
        <v>12893.15</v>
      </c>
      <c r="R26" s="449">
        <v>18090</v>
      </c>
      <c r="S26" s="449">
        <v>23550.5</v>
      </c>
      <c r="T26" s="449">
        <v>29430</v>
      </c>
      <c r="U26" s="449">
        <v>41580</v>
      </c>
      <c r="V26" s="449">
        <v>53697.6</v>
      </c>
      <c r="W26" s="449">
        <v>77999.05</v>
      </c>
      <c r="X26" s="449">
        <v>102276</v>
      </c>
      <c r="Y26" s="449">
        <v>213402.6</v>
      </c>
      <c r="Z26" s="86" t="s">
        <v>394</v>
      </c>
    </row>
    <row r="27" spans="1:26" ht="18.75" customHeight="1">
      <c r="A27" s="87" t="s">
        <v>90</v>
      </c>
      <c r="B27" s="449">
        <v>0</v>
      </c>
      <c r="C27" s="449">
        <v>0</v>
      </c>
      <c r="D27" s="449">
        <v>0</v>
      </c>
      <c r="E27" s="449">
        <v>0</v>
      </c>
      <c r="F27" s="449">
        <v>0</v>
      </c>
      <c r="G27" s="449">
        <v>0</v>
      </c>
      <c r="H27" s="449">
        <v>0</v>
      </c>
      <c r="I27" s="449">
        <v>0</v>
      </c>
      <c r="J27" s="449">
        <v>0</v>
      </c>
      <c r="K27" s="449">
        <v>0</v>
      </c>
      <c r="L27" s="449">
        <v>800</v>
      </c>
      <c r="M27" s="449">
        <v>1852</v>
      </c>
      <c r="N27" s="449">
        <v>3063</v>
      </c>
      <c r="O27" s="449">
        <v>4349</v>
      </c>
      <c r="P27" s="449">
        <v>5694</v>
      </c>
      <c r="Q27" s="449">
        <v>9664</v>
      </c>
      <c r="R27" s="449">
        <v>14151</v>
      </c>
      <c r="S27" s="449">
        <v>18988</v>
      </c>
      <c r="T27" s="449">
        <v>23867</v>
      </c>
      <c r="U27" s="449">
        <v>33790</v>
      </c>
      <c r="V27" s="449">
        <v>44074</v>
      </c>
      <c r="W27" s="449">
        <v>64688</v>
      </c>
      <c r="X27" s="449">
        <v>85365</v>
      </c>
      <c r="Y27" s="449">
        <v>190381</v>
      </c>
      <c r="Z27" s="86" t="s">
        <v>395</v>
      </c>
    </row>
    <row r="28" spans="1:26" ht="18.75" customHeight="1">
      <c r="A28" s="87" t="s">
        <v>67</v>
      </c>
      <c r="B28" s="449">
        <v>0</v>
      </c>
      <c r="C28" s="449">
        <v>0</v>
      </c>
      <c r="D28" s="449">
        <v>0</v>
      </c>
      <c r="E28" s="449">
        <v>0</v>
      </c>
      <c r="F28" s="449">
        <v>0</v>
      </c>
      <c r="G28" s="449">
        <v>0</v>
      </c>
      <c r="H28" s="449">
        <v>50.1</v>
      </c>
      <c r="I28" s="449">
        <v>146.1</v>
      </c>
      <c r="J28" s="449">
        <v>379.3</v>
      </c>
      <c r="K28" s="449">
        <v>693.2</v>
      </c>
      <c r="L28" s="449">
        <v>1373.4</v>
      </c>
      <c r="M28" s="449">
        <v>2267.2</v>
      </c>
      <c r="N28" s="449">
        <v>3361.6</v>
      </c>
      <c r="O28" s="449">
        <v>4634.7</v>
      </c>
      <c r="P28" s="449">
        <v>5977.6</v>
      </c>
      <c r="Q28" s="449">
        <v>9826.4</v>
      </c>
      <c r="R28" s="449">
        <v>14037</v>
      </c>
      <c r="S28" s="449">
        <v>18588.3</v>
      </c>
      <c r="T28" s="449">
        <v>23370.7</v>
      </c>
      <c r="U28" s="449">
        <v>32966</v>
      </c>
      <c r="V28" s="449">
        <v>42998.9</v>
      </c>
      <c r="W28" s="449">
        <v>63302.3</v>
      </c>
      <c r="X28" s="449">
        <v>84370.4</v>
      </c>
      <c r="Y28" s="449">
        <v>192368.7</v>
      </c>
      <c r="Z28" s="86" t="s">
        <v>396</v>
      </c>
    </row>
    <row r="29" spans="1:26" ht="18.75" customHeight="1">
      <c r="A29" s="87" t="s">
        <v>70</v>
      </c>
      <c r="B29" s="449">
        <v>0</v>
      </c>
      <c r="C29" s="449">
        <v>0</v>
      </c>
      <c r="D29" s="449">
        <v>0</v>
      </c>
      <c r="E29" s="449">
        <v>0</v>
      </c>
      <c r="F29" s="449">
        <v>0</v>
      </c>
      <c r="G29" s="449">
        <v>0</v>
      </c>
      <c r="H29" s="449">
        <v>0</v>
      </c>
      <c r="I29" s="449">
        <v>0</v>
      </c>
      <c r="J29" s="449">
        <v>0</v>
      </c>
      <c r="K29" s="449">
        <v>0</v>
      </c>
      <c r="L29" s="449">
        <v>883.05</v>
      </c>
      <c r="M29" s="449">
        <v>2134.85</v>
      </c>
      <c r="N29" s="449">
        <v>3542.4</v>
      </c>
      <c r="O29" s="449">
        <v>5052.5</v>
      </c>
      <c r="P29" s="449">
        <v>6682.45</v>
      </c>
      <c r="Q29" s="449">
        <v>10982.35</v>
      </c>
      <c r="R29" s="449">
        <v>15458.5</v>
      </c>
      <c r="S29" s="449">
        <v>20306.75</v>
      </c>
      <c r="T29" s="449">
        <v>25258.55</v>
      </c>
      <c r="U29" s="449">
        <v>35402.4</v>
      </c>
      <c r="V29" s="449">
        <v>45924.3</v>
      </c>
      <c r="W29" s="449">
        <v>68278.55</v>
      </c>
      <c r="X29" s="449">
        <v>90667.1</v>
      </c>
      <c r="Y29" s="449">
        <v>209206.4</v>
      </c>
      <c r="Z29" s="86" t="s">
        <v>397</v>
      </c>
    </row>
    <row r="30" spans="1:26" ht="18.75" customHeight="1">
      <c r="A30" s="87" t="s">
        <v>73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40</v>
      </c>
      <c r="J30" s="15">
        <v>40</v>
      </c>
      <c r="K30" s="15">
        <v>40</v>
      </c>
      <c r="L30" s="15">
        <v>559.1</v>
      </c>
      <c r="M30" s="15">
        <v>882.25</v>
      </c>
      <c r="N30" s="15">
        <v>1471.8</v>
      </c>
      <c r="O30" s="15">
        <v>2546.15</v>
      </c>
      <c r="P30" s="15">
        <v>3914</v>
      </c>
      <c r="Q30" s="15">
        <v>8173.75</v>
      </c>
      <c r="R30" s="15">
        <v>13549.1</v>
      </c>
      <c r="S30" s="15">
        <v>19180.4</v>
      </c>
      <c r="T30" s="15">
        <v>24793.55</v>
      </c>
      <c r="U30" s="15">
        <v>36706.45</v>
      </c>
      <c r="V30" s="15">
        <v>49296</v>
      </c>
      <c r="W30" s="15">
        <v>75339.15</v>
      </c>
      <c r="X30" s="15">
        <v>101723.95</v>
      </c>
      <c r="Y30" s="15">
        <v>234241.3</v>
      </c>
      <c r="Z30" s="86" t="s">
        <v>398</v>
      </c>
    </row>
    <row r="31" spans="1:26" ht="18.75" customHeight="1">
      <c r="A31" s="87" t="s">
        <v>76</v>
      </c>
      <c r="B31" s="449">
        <v>0</v>
      </c>
      <c r="C31" s="449">
        <v>0</v>
      </c>
      <c r="D31" s="449">
        <v>0</v>
      </c>
      <c r="E31" s="449">
        <v>0</v>
      </c>
      <c r="F31" s="449">
        <v>0</v>
      </c>
      <c r="G31" s="449">
        <v>0</v>
      </c>
      <c r="H31" s="449">
        <v>0</v>
      </c>
      <c r="I31" s="449">
        <v>0</v>
      </c>
      <c r="J31" s="449">
        <v>0</v>
      </c>
      <c r="K31" s="449">
        <v>39.85</v>
      </c>
      <c r="L31" s="449">
        <v>755.6</v>
      </c>
      <c r="M31" s="449">
        <v>2202.45</v>
      </c>
      <c r="N31" s="449">
        <v>4286.55</v>
      </c>
      <c r="O31" s="449">
        <v>6645.85</v>
      </c>
      <c r="P31" s="449">
        <v>9328.4</v>
      </c>
      <c r="Q31" s="449">
        <v>13767.95</v>
      </c>
      <c r="R31" s="449">
        <v>18108.8</v>
      </c>
      <c r="S31" s="449">
        <v>23007.15</v>
      </c>
      <c r="T31" s="449">
        <v>28420.45</v>
      </c>
      <c r="U31" s="449">
        <v>39440.55</v>
      </c>
      <c r="V31" s="449">
        <v>52996.15</v>
      </c>
      <c r="W31" s="449">
        <v>82223.9</v>
      </c>
      <c r="X31" s="449">
        <v>112745.15</v>
      </c>
      <c r="Y31" s="449">
        <v>265200</v>
      </c>
      <c r="Z31" s="86" t="s">
        <v>399</v>
      </c>
    </row>
    <row r="32" spans="1:26" ht="18.75" customHeight="1">
      <c r="A32" s="8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34</v>
      </c>
      <c r="I32" s="15">
        <v>34</v>
      </c>
      <c r="J32" s="15">
        <v>80.39999999999995</v>
      </c>
      <c r="K32" s="15">
        <v>359.25</v>
      </c>
      <c r="L32" s="15">
        <v>1411.05</v>
      </c>
      <c r="M32" s="15">
        <v>2445.5</v>
      </c>
      <c r="N32" s="15">
        <v>3299.65</v>
      </c>
      <c r="O32" s="15">
        <v>4190.5</v>
      </c>
      <c r="P32" s="15">
        <v>5475.45</v>
      </c>
      <c r="Q32" s="15">
        <v>9156.35</v>
      </c>
      <c r="R32" s="15">
        <v>13501.5</v>
      </c>
      <c r="S32" s="15">
        <v>19581.2</v>
      </c>
      <c r="T32" s="15">
        <v>25436.25</v>
      </c>
      <c r="U32" s="15">
        <v>37118.2</v>
      </c>
      <c r="V32" s="15">
        <v>48968.9</v>
      </c>
      <c r="W32" s="15">
        <v>73571.9</v>
      </c>
      <c r="X32" s="15">
        <v>96613.55</v>
      </c>
      <c r="Y32" s="15">
        <v>210522.55</v>
      </c>
      <c r="Z32" s="86" t="s">
        <v>400</v>
      </c>
    </row>
    <row r="33" spans="1:26" ht="18.75" customHeight="1">
      <c r="A33" s="87" t="s">
        <v>21</v>
      </c>
      <c r="B33" s="449">
        <v>0</v>
      </c>
      <c r="C33" s="449">
        <v>0</v>
      </c>
      <c r="D33" s="449">
        <v>0</v>
      </c>
      <c r="E33" s="449">
        <v>0</v>
      </c>
      <c r="F33" s="449">
        <v>0</v>
      </c>
      <c r="G33" s="449">
        <v>7</v>
      </c>
      <c r="H33" s="449">
        <v>176.65</v>
      </c>
      <c r="I33" s="449">
        <v>349.45</v>
      </c>
      <c r="J33" s="449">
        <v>685.95</v>
      </c>
      <c r="K33" s="449">
        <v>1033.65</v>
      </c>
      <c r="L33" s="449">
        <v>2532.4</v>
      </c>
      <c r="M33" s="449">
        <v>4552.7</v>
      </c>
      <c r="N33" s="449">
        <v>6310.6</v>
      </c>
      <c r="O33" s="449">
        <v>7911.85</v>
      </c>
      <c r="P33" s="449">
        <v>10053.8</v>
      </c>
      <c r="Q33" s="449">
        <v>16317.1</v>
      </c>
      <c r="R33" s="449">
        <v>22441.65</v>
      </c>
      <c r="S33" s="449">
        <v>28926.05</v>
      </c>
      <c r="T33" s="449">
        <v>35823.65</v>
      </c>
      <c r="U33" s="449">
        <v>49726.1</v>
      </c>
      <c r="V33" s="449">
        <v>64383</v>
      </c>
      <c r="W33" s="449">
        <v>94266.25</v>
      </c>
      <c r="X33" s="449">
        <v>119294.4</v>
      </c>
      <c r="Y33" s="449">
        <v>244518.7</v>
      </c>
      <c r="Z33" s="86" t="s">
        <v>401</v>
      </c>
    </row>
    <row r="34" spans="1:26" ht="18.75" customHeight="1">
      <c r="A34" s="8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25</v>
      </c>
      <c r="M34" s="15">
        <v>821.65</v>
      </c>
      <c r="N34" s="15">
        <v>2773.8</v>
      </c>
      <c r="O34" s="15">
        <v>4622.95</v>
      </c>
      <c r="P34" s="15">
        <v>5947.55</v>
      </c>
      <c r="Q34" s="15">
        <v>11346</v>
      </c>
      <c r="R34" s="15">
        <v>17155</v>
      </c>
      <c r="S34" s="15">
        <v>23231.05</v>
      </c>
      <c r="T34" s="15">
        <v>29497.3</v>
      </c>
      <c r="U34" s="15">
        <v>42441.5</v>
      </c>
      <c r="V34" s="15">
        <v>55799.85</v>
      </c>
      <c r="W34" s="15">
        <v>83531.75</v>
      </c>
      <c r="X34" s="15">
        <v>112473.25</v>
      </c>
      <c r="Y34" s="15">
        <v>261466.4</v>
      </c>
      <c r="Z34" s="86" t="s">
        <v>402</v>
      </c>
    </row>
    <row r="35" spans="1:26" ht="18.75" customHeight="1">
      <c r="A35" s="87" t="s">
        <v>23</v>
      </c>
      <c r="B35" s="449">
        <v>0</v>
      </c>
      <c r="C35" s="449">
        <v>0</v>
      </c>
      <c r="D35" s="449">
        <v>0</v>
      </c>
      <c r="E35" s="449">
        <v>0</v>
      </c>
      <c r="F35" s="449">
        <v>0</v>
      </c>
      <c r="G35" s="449">
        <v>0</v>
      </c>
      <c r="H35" s="449">
        <v>0</v>
      </c>
      <c r="I35" s="449">
        <v>88.8</v>
      </c>
      <c r="J35" s="449">
        <v>337.3</v>
      </c>
      <c r="K35" s="449">
        <v>901.55</v>
      </c>
      <c r="L35" s="449">
        <v>2309.05</v>
      </c>
      <c r="M35" s="449">
        <v>3933.3</v>
      </c>
      <c r="N35" s="449">
        <v>5735.1</v>
      </c>
      <c r="O35" s="449">
        <v>7798.4</v>
      </c>
      <c r="P35" s="449">
        <v>9861.65</v>
      </c>
      <c r="Q35" s="449">
        <v>15169.6</v>
      </c>
      <c r="R35" s="449">
        <v>21136.05</v>
      </c>
      <c r="S35" s="449">
        <v>27129.15</v>
      </c>
      <c r="T35" s="449">
        <v>33122.2</v>
      </c>
      <c r="U35" s="449">
        <v>45672.6</v>
      </c>
      <c r="V35" s="449">
        <v>60100.4</v>
      </c>
      <c r="W35" s="449">
        <v>88923.9</v>
      </c>
      <c r="X35" s="449">
        <v>117850</v>
      </c>
      <c r="Y35" s="449">
        <v>265230.4</v>
      </c>
      <c r="Z35" s="86" t="s">
        <v>403</v>
      </c>
    </row>
    <row r="36" spans="1:26" ht="18.75" customHeight="1">
      <c r="A36" s="8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6"/>
    </row>
    <row r="37" spans="1:26" ht="18.75" customHeight="1">
      <c r="A37" s="88" t="s">
        <v>91</v>
      </c>
      <c r="B37" s="449">
        <v>0</v>
      </c>
      <c r="C37" s="449">
        <v>0</v>
      </c>
      <c r="D37" s="449">
        <v>0</v>
      </c>
      <c r="E37" s="449">
        <v>0</v>
      </c>
      <c r="F37" s="449">
        <v>0</v>
      </c>
      <c r="G37" s="449">
        <v>0</v>
      </c>
      <c r="H37" s="449">
        <v>0</v>
      </c>
      <c r="I37" s="449">
        <v>0</v>
      </c>
      <c r="J37" s="449">
        <v>0</v>
      </c>
      <c r="K37" s="449">
        <v>0</v>
      </c>
      <c r="L37" s="449">
        <v>52</v>
      </c>
      <c r="M37" s="449">
        <v>141</v>
      </c>
      <c r="N37" s="449">
        <v>246</v>
      </c>
      <c r="O37" s="449">
        <v>451</v>
      </c>
      <c r="P37" s="449">
        <v>709</v>
      </c>
      <c r="Q37" s="449">
        <v>1565</v>
      </c>
      <c r="R37" s="449">
        <v>2804</v>
      </c>
      <c r="S37" s="449">
        <v>4657</v>
      </c>
      <c r="T37" s="449">
        <v>7522</v>
      </c>
      <c r="U37" s="449">
        <v>13372</v>
      </c>
      <c r="V37" s="449">
        <v>19209</v>
      </c>
      <c r="W37" s="449">
        <v>30909</v>
      </c>
      <c r="X37" s="449">
        <v>42596</v>
      </c>
      <c r="Y37" s="449">
        <v>100602</v>
      </c>
      <c r="Z37" s="86" t="s">
        <v>92</v>
      </c>
    </row>
    <row r="38" spans="1:26" ht="18.7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Z38" s="86"/>
    </row>
    <row r="39" spans="1:26" ht="18.75" customHeight="1">
      <c r="A39" s="81"/>
      <c r="B39" s="568" t="s">
        <v>24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70"/>
      <c r="N39" s="568" t="s">
        <v>404</v>
      </c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70"/>
      <c r="Z39" s="86"/>
    </row>
    <row r="40" spans="1:26" ht="18.75" customHeight="1">
      <c r="A40" s="87" t="s">
        <v>170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0.16</v>
      </c>
      <c r="H40" s="11">
        <v>0.4</v>
      </c>
      <c r="I40" s="11">
        <v>0.9077500000000001</v>
      </c>
      <c r="J40" s="11">
        <v>1.312888888888889</v>
      </c>
      <c r="K40" s="11">
        <v>1.8716</v>
      </c>
      <c r="L40" s="11">
        <v>2.8208333333333333</v>
      </c>
      <c r="M40" s="11">
        <v>3.7814285714285716</v>
      </c>
      <c r="N40" s="11">
        <v>4.358125</v>
      </c>
      <c r="O40" s="11">
        <v>5.225777777777778</v>
      </c>
      <c r="P40" s="11">
        <v>6.0878000000000005</v>
      </c>
      <c r="Q40" s="11">
        <v>7.709360000000001</v>
      </c>
      <c r="R40" s="11">
        <v>9.098600000000001</v>
      </c>
      <c r="S40" s="11">
        <v>10.412914285714287</v>
      </c>
      <c r="T40" s="11">
        <v>11.440050000000001</v>
      </c>
      <c r="U40" s="11">
        <v>13.281</v>
      </c>
      <c r="V40" s="11">
        <v>14.7981</v>
      </c>
      <c r="W40" s="11">
        <v>17.252800000000004</v>
      </c>
      <c r="X40" s="11">
        <v>19.178259999999998</v>
      </c>
      <c r="Y40" s="11">
        <v>23.038149999999998</v>
      </c>
      <c r="Z40" s="86" t="s">
        <v>378</v>
      </c>
    </row>
    <row r="41" spans="1:26" ht="18.75" customHeight="1">
      <c r="A41" s="87" t="s">
        <v>68</v>
      </c>
      <c r="B41" s="450">
        <v>0</v>
      </c>
      <c r="C41" s="450">
        <v>0</v>
      </c>
      <c r="D41" s="450">
        <v>0</v>
      </c>
      <c r="E41" s="450">
        <v>0</v>
      </c>
      <c r="F41" s="450">
        <v>0</v>
      </c>
      <c r="G41" s="450">
        <v>0</v>
      </c>
      <c r="H41" s="450">
        <v>0</v>
      </c>
      <c r="I41" s="450">
        <v>0</v>
      </c>
      <c r="J41" s="450">
        <v>0.19766666666666668</v>
      </c>
      <c r="K41" s="450">
        <v>0.8553999999999999</v>
      </c>
      <c r="L41" s="450">
        <v>2.7308333333333334</v>
      </c>
      <c r="M41" s="450">
        <v>4.900214285714285</v>
      </c>
      <c r="N41" s="450">
        <v>6.5956874999999995</v>
      </c>
      <c r="O41" s="450">
        <v>7.832166666666668</v>
      </c>
      <c r="P41" s="450">
        <v>8.70955</v>
      </c>
      <c r="Q41" s="450">
        <v>10.71484</v>
      </c>
      <c r="R41" s="450">
        <v>12.414166666666667</v>
      </c>
      <c r="S41" s="450">
        <v>13.838485714285714</v>
      </c>
      <c r="T41" s="450">
        <v>15.124975000000001</v>
      </c>
      <c r="U41" s="450">
        <v>17.1494</v>
      </c>
      <c r="V41" s="450">
        <v>18.553216666666668</v>
      </c>
      <c r="W41" s="450">
        <v>20.557987500000003</v>
      </c>
      <c r="X41" s="450">
        <v>21.951439999999998</v>
      </c>
      <c r="Y41" s="450">
        <v>24.950020000000002</v>
      </c>
      <c r="Z41" s="86" t="s">
        <v>379</v>
      </c>
    </row>
    <row r="42" spans="1:26" ht="18.75" customHeight="1">
      <c r="A42" s="87" t="s">
        <v>71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0.2125</v>
      </c>
      <c r="J42" s="11">
        <v>0.7917777777777777</v>
      </c>
      <c r="K42" s="11">
        <v>1.7626000000000004</v>
      </c>
      <c r="L42" s="11">
        <v>3.4375</v>
      </c>
      <c r="M42" s="11">
        <v>4.566428571428571</v>
      </c>
      <c r="N42" s="11">
        <v>5.37375</v>
      </c>
      <c r="O42" s="11">
        <v>6.246666666666666</v>
      </c>
      <c r="P42" s="11">
        <v>6.9765</v>
      </c>
      <c r="Q42" s="11">
        <v>8.818</v>
      </c>
      <c r="R42" s="11">
        <v>10.043333333333333</v>
      </c>
      <c r="S42" s="11">
        <v>11.252571428571429</v>
      </c>
      <c r="T42" s="11">
        <v>12.2085</v>
      </c>
      <c r="U42" s="11">
        <v>13.546800000000001</v>
      </c>
      <c r="V42" s="11">
        <v>14.6671</v>
      </c>
      <c r="W42" s="11">
        <v>16.119075</v>
      </c>
      <c r="X42" s="11">
        <v>16.9857</v>
      </c>
      <c r="Y42" s="11">
        <v>18.07375</v>
      </c>
      <c r="Z42" s="86" t="s">
        <v>380</v>
      </c>
    </row>
    <row r="43" spans="1:26" ht="18.75" customHeight="1">
      <c r="A43" s="87" t="s">
        <v>74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0.47518399999999994</v>
      </c>
      <c r="L43" s="11">
        <v>2.6637066666666667</v>
      </c>
      <c r="M43" s="11">
        <v>4.2269371428571425</v>
      </c>
      <c r="N43" s="11">
        <v>5.246479999999999</v>
      </c>
      <c r="O43" s="11">
        <v>6.005484444444445</v>
      </c>
      <c r="P43" s="11">
        <v>6.612687999999999</v>
      </c>
      <c r="Q43" s="11">
        <v>7.7117696</v>
      </c>
      <c r="R43" s="11">
        <v>8.566794666666667</v>
      </c>
      <c r="S43" s="11">
        <v>9.308566857142857</v>
      </c>
      <c r="T43" s="11">
        <v>9.864896</v>
      </c>
      <c r="U43" s="11">
        <v>10.6437568</v>
      </c>
      <c r="V43" s="11">
        <v>11.157901333333333</v>
      </c>
      <c r="W43" s="11">
        <v>11.808226000000001</v>
      </c>
      <c r="X43" s="11">
        <v>12.195363200000001</v>
      </c>
      <c r="Y43" s="11">
        <v>12.974224000000001</v>
      </c>
      <c r="Z43" s="86" t="s">
        <v>381</v>
      </c>
    </row>
    <row r="44" spans="1:26" ht="18.75" customHeight="1">
      <c r="A44" s="87" t="s">
        <v>77</v>
      </c>
      <c r="B44" s="450">
        <v>0</v>
      </c>
      <c r="C44" s="450">
        <v>0</v>
      </c>
      <c r="D44" s="450">
        <v>0</v>
      </c>
      <c r="E44" s="450">
        <v>0</v>
      </c>
      <c r="F44" s="450">
        <v>0</v>
      </c>
      <c r="G44" s="450">
        <v>0.009166666666666667</v>
      </c>
      <c r="H44" s="450">
        <v>0.145</v>
      </c>
      <c r="I44" s="450">
        <v>0.45387500000000003</v>
      </c>
      <c r="J44" s="450">
        <v>0.9705555555555556</v>
      </c>
      <c r="K44" s="450">
        <v>1.5444000000000002</v>
      </c>
      <c r="L44" s="450">
        <v>2.431166666666666</v>
      </c>
      <c r="M44" s="450">
        <v>3.1340714285714286</v>
      </c>
      <c r="N44" s="450">
        <v>3.7336875</v>
      </c>
      <c r="O44" s="450">
        <v>4.238833333333333</v>
      </c>
      <c r="P44" s="450">
        <v>4.73875</v>
      </c>
      <c r="Q44" s="450">
        <v>6.002719999999999</v>
      </c>
      <c r="R44" s="450">
        <v>6.9923</v>
      </c>
      <c r="S44" s="450">
        <v>7.838657142857143</v>
      </c>
      <c r="T44" s="450">
        <v>8.473424999999999</v>
      </c>
      <c r="U44" s="450">
        <v>9.3621</v>
      </c>
      <c r="V44" s="450">
        <v>9.94975</v>
      </c>
      <c r="W44" s="450">
        <v>10.691512500000002</v>
      </c>
      <c r="X44" s="450">
        <v>11.12184</v>
      </c>
      <c r="Y44" s="450">
        <v>11.602629999999998</v>
      </c>
      <c r="Z44" s="86" t="s">
        <v>382</v>
      </c>
    </row>
    <row r="45" spans="1:26" ht="18.75" customHeight="1">
      <c r="A45" s="87" t="s">
        <v>80</v>
      </c>
      <c r="B45" s="450">
        <v>0</v>
      </c>
      <c r="C45" s="450">
        <v>0</v>
      </c>
      <c r="D45" s="450">
        <v>0</v>
      </c>
      <c r="E45" s="450">
        <v>0</v>
      </c>
      <c r="F45" s="450">
        <v>0</v>
      </c>
      <c r="G45" s="450">
        <v>0.5435</v>
      </c>
      <c r="H45" s="450">
        <v>1.7084285714285714</v>
      </c>
      <c r="I45" s="450">
        <v>2.582</v>
      </c>
      <c r="J45" s="450">
        <v>3.2616666666666667</v>
      </c>
      <c r="K45" s="450">
        <v>3.8868</v>
      </c>
      <c r="L45" s="450">
        <v>4.847083333333333</v>
      </c>
      <c r="M45" s="450">
        <v>5.746571428571428</v>
      </c>
      <c r="N45" s="450">
        <v>6.40425</v>
      </c>
      <c r="O45" s="450">
        <v>6.8856111111111105</v>
      </c>
      <c r="P45" s="450">
        <v>7.2435</v>
      </c>
      <c r="Q45" s="450">
        <v>8.07792</v>
      </c>
      <c r="R45" s="450">
        <v>8.7701</v>
      </c>
      <c r="S45" s="450">
        <v>9.264514285714288</v>
      </c>
      <c r="T45" s="450">
        <v>9.635324999999998</v>
      </c>
      <c r="U45" s="450">
        <v>10.154460000000002</v>
      </c>
      <c r="V45" s="450">
        <v>10.496</v>
      </c>
      <c r="W45" s="450">
        <v>10.929750000000002</v>
      </c>
      <c r="X45" s="450">
        <v>11.187289999999999</v>
      </c>
      <c r="Y45" s="450">
        <v>11.706425</v>
      </c>
      <c r="Z45" s="86" t="s">
        <v>383</v>
      </c>
    </row>
    <row r="46" spans="1:26" ht="18.75" customHeight="1">
      <c r="A46" s="87" t="s">
        <v>83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0.21457142857142855</v>
      </c>
      <c r="I46" s="11">
        <v>0.5751249999999999</v>
      </c>
      <c r="J46" s="11">
        <v>1.1673333333333333</v>
      </c>
      <c r="K46" s="11">
        <v>1.8217999999999999</v>
      </c>
      <c r="L46" s="11">
        <v>3.0388333333333333</v>
      </c>
      <c r="M46" s="11">
        <v>4.230142857142857</v>
      </c>
      <c r="N46" s="11">
        <v>5.1884375</v>
      </c>
      <c r="O46" s="11">
        <v>5.964777777777778</v>
      </c>
      <c r="P46" s="11">
        <v>6.628099999999999</v>
      </c>
      <c r="Q46" s="11">
        <v>7.989680000000002</v>
      </c>
      <c r="R46" s="11">
        <v>8.953733333333332</v>
      </c>
      <c r="S46" s="11">
        <v>9.737542857142856</v>
      </c>
      <c r="T46" s="11">
        <v>10.33925</v>
      </c>
      <c r="U46" s="11">
        <v>11.307979999999999</v>
      </c>
      <c r="V46" s="11">
        <v>12.015566666666668</v>
      </c>
      <c r="W46" s="11">
        <v>13.004074999999998</v>
      </c>
      <c r="X46" s="11">
        <v>13.5972</v>
      </c>
      <c r="Y46" s="11">
        <v>14.152355</v>
      </c>
      <c r="Z46" s="86" t="s">
        <v>384</v>
      </c>
    </row>
    <row r="47" spans="1:26" ht="18.75" customHeight="1">
      <c r="A47" s="87" t="s">
        <v>86</v>
      </c>
      <c r="B47" s="450">
        <v>0</v>
      </c>
      <c r="C47" s="450">
        <v>0</v>
      </c>
      <c r="D47" s="450">
        <v>0</v>
      </c>
      <c r="E47" s="450">
        <v>0</v>
      </c>
      <c r="F47" s="450">
        <v>0</v>
      </c>
      <c r="G47" s="450">
        <v>0</v>
      </c>
      <c r="H47" s="450">
        <v>0.6095714285714287</v>
      </c>
      <c r="I47" s="450">
        <v>1.7701249999999997</v>
      </c>
      <c r="J47" s="450">
        <v>2.9068888888888886</v>
      </c>
      <c r="K47" s="450">
        <v>3.7897</v>
      </c>
      <c r="L47" s="450">
        <v>4.891583333333334</v>
      </c>
      <c r="M47" s="450">
        <v>5.450142857142857</v>
      </c>
      <c r="N47" s="450">
        <v>5.949937500000001</v>
      </c>
      <c r="O47" s="450">
        <v>7.151500000000001</v>
      </c>
      <c r="P47" s="450">
        <v>8.2385</v>
      </c>
      <c r="Q47" s="450">
        <v>10.211800000000002</v>
      </c>
      <c r="R47" s="450">
        <v>11.697533333333334</v>
      </c>
      <c r="S47" s="450">
        <v>12.965599999999998</v>
      </c>
      <c r="T47" s="450">
        <v>13.91665</v>
      </c>
      <c r="U47" s="450">
        <v>15.260320000000002</v>
      </c>
      <c r="V47" s="450">
        <v>16.51846666666667</v>
      </c>
      <c r="W47" s="450">
        <v>18.103849999999998</v>
      </c>
      <c r="X47" s="450">
        <v>19.12264</v>
      </c>
      <c r="Y47" s="450">
        <v>21.133055</v>
      </c>
      <c r="Z47" s="86" t="s">
        <v>385</v>
      </c>
    </row>
    <row r="48" spans="1:26" ht="18.75" customHeight="1">
      <c r="A48" s="87" t="s">
        <v>89</v>
      </c>
      <c r="B48" s="450">
        <v>0</v>
      </c>
      <c r="C48" s="450">
        <v>0</v>
      </c>
      <c r="D48" s="450">
        <v>0</v>
      </c>
      <c r="E48" s="450">
        <v>0</v>
      </c>
      <c r="F48" s="450">
        <v>0</v>
      </c>
      <c r="G48" s="450">
        <v>0</v>
      </c>
      <c r="H48" s="450">
        <v>0</v>
      </c>
      <c r="I48" s="450">
        <v>0</v>
      </c>
      <c r="J48" s="450">
        <v>0</v>
      </c>
      <c r="K48" s="450">
        <v>0</v>
      </c>
      <c r="L48" s="450">
        <v>0.08558333333333332</v>
      </c>
      <c r="M48" s="450">
        <v>0.44649999999999995</v>
      </c>
      <c r="N48" s="450">
        <v>0.8305</v>
      </c>
      <c r="O48" s="450">
        <v>1.208</v>
      </c>
      <c r="P48" s="450">
        <v>2.4854499999999997</v>
      </c>
      <c r="Q48" s="450">
        <v>3.36548</v>
      </c>
      <c r="R48" s="450">
        <v>4.457533333333333</v>
      </c>
      <c r="S48" s="450">
        <v>5.3786</v>
      </c>
      <c r="T48" s="450">
        <v>6.150225</v>
      </c>
      <c r="U48" s="450">
        <v>7.38208</v>
      </c>
      <c r="V48" s="450">
        <v>8.3201</v>
      </c>
      <c r="W48" s="450">
        <v>9.2865</v>
      </c>
      <c r="X48" s="450">
        <v>9.601180000000001</v>
      </c>
      <c r="Y48" s="450">
        <v>10.234175</v>
      </c>
      <c r="Z48" s="86" t="s">
        <v>386</v>
      </c>
    </row>
    <row r="49" spans="1:26" ht="18.75" customHeight="1">
      <c r="A49" s="87" t="s">
        <v>19</v>
      </c>
      <c r="B49" s="450">
        <v>0</v>
      </c>
      <c r="C49" s="450">
        <v>0</v>
      </c>
      <c r="D49" s="450">
        <v>0</v>
      </c>
      <c r="E49" s="450">
        <v>0</v>
      </c>
      <c r="F49" s="450">
        <v>0</v>
      </c>
      <c r="G49" s="450">
        <v>0</v>
      </c>
      <c r="H49" s="450">
        <v>0.3211428571428572</v>
      </c>
      <c r="I49" s="450">
        <v>0.46525000000000005</v>
      </c>
      <c r="J49" s="450">
        <v>0.9774444444444443</v>
      </c>
      <c r="K49" s="450">
        <v>1.5723999999999998</v>
      </c>
      <c r="L49" s="450">
        <v>3.4245000000000005</v>
      </c>
      <c r="M49" s="450">
        <v>4.519571428571428</v>
      </c>
      <c r="N49" s="450">
        <v>5.707874999999999</v>
      </c>
      <c r="O49" s="450">
        <v>6.327944444444444</v>
      </c>
      <c r="P49" s="450">
        <v>7.426350000000001</v>
      </c>
      <c r="Q49" s="450">
        <v>10.08344</v>
      </c>
      <c r="R49" s="450">
        <v>11.661033333333332</v>
      </c>
      <c r="S49" s="450">
        <v>13.231914285714286</v>
      </c>
      <c r="T49" s="450">
        <v>14.396500000000001</v>
      </c>
      <c r="U49" s="450">
        <v>16.205060000000003</v>
      </c>
      <c r="V49" s="450">
        <v>17.78196666666667</v>
      </c>
      <c r="W49" s="450">
        <v>20.197775</v>
      </c>
      <c r="X49" s="450">
        <v>20.98421</v>
      </c>
      <c r="Y49" s="450">
        <v>21.683360000000004</v>
      </c>
      <c r="Z49" s="86" t="s">
        <v>387</v>
      </c>
    </row>
    <row r="50" spans="1:26" ht="18.75" customHeight="1">
      <c r="A50" s="87" t="s">
        <v>69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0.26666666666666666</v>
      </c>
      <c r="H50" s="11">
        <v>0.2285714285714286</v>
      </c>
      <c r="I50" s="11">
        <v>0.990125</v>
      </c>
      <c r="J50" s="11">
        <v>2.162888888888889</v>
      </c>
      <c r="K50" s="11">
        <v>3.2542</v>
      </c>
      <c r="L50" s="11">
        <v>5.17975</v>
      </c>
      <c r="M50" s="11">
        <v>6.2775</v>
      </c>
      <c r="N50" s="11">
        <v>7.233187499999999</v>
      </c>
      <c r="O50" s="11">
        <v>8.078166666666666</v>
      </c>
      <c r="P50" s="11">
        <v>9.028299999999998</v>
      </c>
      <c r="Q50" s="11">
        <v>11.07812</v>
      </c>
      <c r="R50" s="11">
        <v>12.750033333333333</v>
      </c>
      <c r="S50" s="11">
        <v>14.082771428571428</v>
      </c>
      <c r="T50" s="11">
        <v>15.214950000000002</v>
      </c>
      <c r="U50" s="11">
        <v>16.947999999999997</v>
      </c>
      <c r="V50" s="11">
        <v>18.347266666666666</v>
      </c>
      <c r="W50" s="11">
        <v>20.0962625</v>
      </c>
      <c r="X50" s="11">
        <v>21.1457</v>
      </c>
      <c r="Y50" s="11">
        <v>22.54155</v>
      </c>
      <c r="Z50" s="86" t="s">
        <v>388</v>
      </c>
    </row>
    <row r="51" spans="1:26" ht="18.75" customHeight="1">
      <c r="A51" s="87" t="s">
        <v>72</v>
      </c>
      <c r="B51" s="450">
        <v>0</v>
      </c>
      <c r="C51" s="450">
        <v>0</v>
      </c>
      <c r="D51" s="450">
        <v>0</v>
      </c>
      <c r="E51" s="450">
        <v>0</v>
      </c>
      <c r="F51" s="450">
        <v>0</v>
      </c>
      <c r="G51" s="450">
        <v>0</v>
      </c>
      <c r="H51" s="450">
        <v>0</v>
      </c>
      <c r="I51" s="450">
        <v>0</v>
      </c>
      <c r="J51" s="450">
        <v>0</v>
      </c>
      <c r="K51" s="450">
        <v>0.08230000000000001</v>
      </c>
      <c r="L51" s="450">
        <v>0.27025</v>
      </c>
      <c r="M51" s="450">
        <v>1.616642857142857</v>
      </c>
      <c r="N51" s="450">
        <v>4.1905624999999995</v>
      </c>
      <c r="O51" s="450">
        <v>6.220722222222222</v>
      </c>
      <c r="P51" s="450">
        <v>7.84635</v>
      </c>
      <c r="Q51" s="450">
        <v>11.15672</v>
      </c>
      <c r="R51" s="450">
        <v>13.411933333333334</v>
      </c>
      <c r="S51" s="450">
        <v>15.527142857142856</v>
      </c>
      <c r="T51" s="450">
        <v>17.146125</v>
      </c>
      <c r="U51" s="450">
        <v>18.708099999999998</v>
      </c>
      <c r="V51" s="450">
        <v>17.862166666666667</v>
      </c>
      <c r="W51" s="450">
        <v>19.1421875</v>
      </c>
      <c r="X51" s="450">
        <v>19.91965</v>
      </c>
      <c r="Y51" s="450">
        <v>22.64853</v>
      </c>
      <c r="Z51" s="86" t="s">
        <v>389</v>
      </c>
    </row>
    <row r="52" spans="1:26" ht="18.75" customHeight="1">
      <c r="A52" s="87" t="s">
        <v>75</v>
      </c>
      <c r="B52" s="450">
        <v>0</v>
      </c>
      <c r="C52" s="450">
        <v>0</v>
      </c>
      <c r="D52" s="450">
        <v>0</v>
      </c>
      <c r="E52" s="450">
        <v>0</v>
      </c>
      <c r="F52" s="450">
        <v>0</v>
      </c>
      <c r="G52" s="450">
        <v>0</v>
      </c>
      <c r="H52" s="450">
        <v>0</v>
      </c>
      <c r="I52" s="450">
        <v>0</v>
      </c>
      <c r="J52" s="450">
        <v>0</v>
      </c>
      <c r="K52" s="450">
        <v>0</v>
      </c>
      <c r="L52" s="450">
        <v>0</v>
      </c>
      <c r="M52" s="450">
        <v>1.4364285714285714</v>
      </c>
      <c r="N52" s="450">
        <v>3.2480625</v>
      </c>
      <c r="O52" s="450">
        <v>4.857833333333334</v>
      </c>
      <c r="P52" s="450">
        <v>6.305199999999999</v>
      </c>
      <c r="Q52" s="450">
        <v>9.23228</v>
      </c>
      <c r="R52" s="450">
        <v>11.451533333333334</v>
      </c>
      <c r="S52" s="450">
        <v>13.201228571428572</v>
      </c>
      <c r="T52" s="450">
        <v>14.634549999999999</v>
      </c>
      <c r="U52" s="450">
        <v>16.882279999999998</v>
      </c>
      <c r="V52" s="450">
        <v>18.502916666666668</v>
      </c>
      <c r="W52" s="450">
        <v>20.624662500000003</v>
      </c>
      <c r="X52" s="450">
        <v>21.978559999999998</v>
      </c>
      <c r="Y52" s="450">
        <v>25.078415</v>
      </c>
      <c r="Z52" s="86" t="s">
        <v>390</v>
      </c>
    </row>
    <row r="53" spans="1:26" ht="18.75" customHeight="1">
      <c r="A53" s="87" t="s">
        <v>78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0.4175</v>
      </c>
      <c r="J53" s="11">
        <v>1.1087777777777779</v>
      </c>
      <c r="K53" s="11">
        <v>1.9377000000000002</v>
      </c>
      <c r="L53" s="11">
        <v>3.485333333333333</v>
      </c>
      <c r="M53" s="11">
        <v>4.783357142857142</v>
      </c>
      <c r="N53" s="11">
        <v>5.5395</v>
      </c>
      <c r="O53" s="11">
        <v>6.267277777777778</v>
      </c>
      <c r="P53" s="11">
        <v>6.8755</v>
      </c>
      <c r="Q53" s="11">
        <v>8.59364</v>
      </c>
      <c r="R53" s="11">
        <v>10.177366666666668</v>
      </c>
      <c r="S53" s="11">
        <v>11.683714285714288</v>
      </c>
      <c r="T53" s="11">
        <v>12.980225</v>
      </c>
      <c r="U53" s="11">
        <v>14.80134</v>
      </c>
      <c r="V53" s="11">
        <v>16.005233333333333</v>
      </c>
      <c r="W53" s="11">
        <v>17.9693625</v>
      </c>
      <c r="X53" s="11">
        <v>18.76862</v>
      </c>
      <c r="Y53" s="11">
        <v>19.314545000000006</v>
      </c>
      <c r="Z53" s="86" t="s">
        <v>391</v>
      </c>
    </row>
    <row r="54" spans="1:26" ht="18.75" customHeight="1">
      <c r="A54" s="87" t="s">
        <v>81</v>
      </c>
      <c r="B54" s="450">
        <v>0</v>
      </c>
      <c r="C54" s="450">
        <v>0</v>
      </c>
      <c r="D54" s="450">
        <v>0</v>
      </c>
      <c r="E54" s="450">
        <v>0</v>
      </c>
      <c r="F54" s="450">
        <v>0</v>
      </c>
      <c r="G54" s="450">
        <v>0</v>
      </c>
      <c r="H54" s="450">
        <v>0.332</v>
      </c>
      <c r="I54" s="450">
        <v>1.4020000000000001</v>
      </c>
      <c r="J54" s="450">
        <v>2.4474444444444443</v>
      </c>
      <c r="K54" s="450">
        <v>3.3696</v>
      </c>
      <c r="L54" s="450">
        <v>5.044</v>
      </c>
      <c r="M54" s="450">
        <v>6.357</v>
      </c>
      <c r="N54" s="450">
        <v>7.2218125</v>
      </c>
      <c r="O54" s="450">
        <v>7.91438888888889</v>
      </c>
      <c r="P54" s="450">
        <v>8.46925</v>
      </c>
      <c r="Q54" s="450">
        <v>10.32844</v>
      </c>
      <c r="R54" s="450">
        <v>11.702066666666667</v>
      </c>
      <c r="S54" s="450">
        <v>12.738057142857146</v>
      </c>
      <c r="T54" s="450">
        <v>13.51505</v>
      </c>
      <c r="U54" s="450">
        <v>14.8225</v>
      </c>
      <c r="V54" s="450">
        <v>15.737533333333333</v>
      </c>
      <c r="W54" s="450">
        <v>16.89265</v>
      </c>
      <c r="X54" s="450">
        <v>17.4408</v>
      </c>
      <c r="Y54" s="450">
        <v>17.842345</v>
      </c>
      <c r="Z54" s="86" t="s">
        <v>392</v>
      </c>
    </row>
    <row r="55" spans="1:26" ht="18.75" customHeight="1">
      <c r="A55" s="87" t="s">
        <v>84</v>
      </c>
      <c r="B55" s="450">
        <v>0</v>
      </c>
      <c r="C55" s="450">
        <v>0</v>
      </c>
      <c r="D55" s="450">
        <v>0</v>
      </c>
      <c r="E55" s="450">
        <v>0</v>
      </c>
      <c r="F55" s="450">
        <v>0.15280000000000002</v>
      </c>
      <c r="G55" s="450">
        <v>0.406</v>
      </c>
      <c r="H55" s="450">
        <v>0.8034285714285714</v>
      </c>
      <c r="I55" s="450">
        <v>1.2408750000000002</v>
      </c>
      <c r="J55" s="450">
        <v>1.6728888888888886</v>
      </c>
      <c r="K55" s="450">
        <v>2.1395</v>
      </c>
      <c r="L55" s="450">
        <v>2.9068333333333336</v>
      </c>
      <c r="M55" s="450">
        <v>3.674357142857143</v>
      </c>
      <c r="N55" s="450">
        <v>4.399875</v>
      </c>
      <c r="O55" s="450">
        <v>5.101611111111111</v>
      </c>
      <c r="P55" s="450">
        <v>5.83905</v>
      </c>
      <c r="Q55" s="450">
        <v>7.264760000000001</v>
      </c>
      <c r="R55" s="450">
        <v>8.4537</v>
      </c>
      <c r="S55" s="450">
        <v>9.297857142857142</v>
      </c>
      <c r="T55" s="450">
        <v>9.970325</v>
      </c>
      <c r="U55" s="450">
        <v>11.02064</v>
      </c>
      <c r="V55" s="450">
        <v>11.718966666666665</v>
      </c>
      <c r="W55" s="450">
        <v>12.464425</v>
      </c>
      <c r="X55" s="450">
        <v>12.798729999999999</v>
      </c>
      <c r="Y55" s="450">
        <v>13.163604999999997</v>
      </c>
      <c r="Z55" s="86" t="s">
        <v>393</v>
      </c>
    </row>
    <row r="56" spans="1:26" ht="18.75" customHeight="1">
      <c r="A56" s="87" t="s">
        <v>87</v>
      </c>
      <c r="B56" s="450">
        <v>0</v>
      </c>
      <c r="C56" s="450">
        <v>0</v>
      </c>
      <c r="D56" s="450">
        <v>0</v>
      </c>
      <c r="E56" s="450">
        <v>0</v>
      </c>
      <c r="F56" s="450">
        <v>0</v>
      </c>
      <c r="G56" s="450">
        <v>0</v>
      </c>
      <c r="H56" s="450">
        <v>0</v>
      </c>
      <c r="I56" s="450">
        <v>0.32399999999999995</v>
      </c>
      <c r="J56" s="450">
        <v>1.32</v>
      </c>
      <c r="K56" s="450">
        <v>2.2626</v>
      </c>
      <c r="L56" s="450">
        <v>3.8654999999999995</v>
      </c>
      <c r="M56" s="450">
        <v>5.1725714285714295</v>
      </c>
      <c r="N56" s="450">
        <v>6.250499999999999</v>
      </c>
      <c r="O56" s="450">
        <v>7.278</v>
      </c>
      <c r="P56" s="450">
        <v>8.111799999999999</v>
      </c>
      <c r="Q56" s="450">
        <v>10.31452</v>
      </c>
      <c r="R56" s="450">
        <v>12.06</v>
      </c>
      <c r="S56" s="450">
        <v>13.45742857142857</v>
      </c>
      <c r="T56" s="450">
        <v>14.715</v>
      </c>
      <c r="U56" s="450">
        <v>16.631999999999998</v>
      </c>
      <c r="V56" s="450">
        <v>17.899199999999997</v>
      </c>
      <c r="W56" s="450">
        <v>19.4997625</v>
      </c>
      <c r="X56" s="450">
        <v>20.4552</v>
      </c>
      <c r="Y56" s="450">
        <v>21.34026</v>
      </c>
      <c r="Z56" s="86" t="s">
        <v>394</v>
      </c>
    </row>
    <row r="57" spans="1:26" ht="18.75" customHeight="1">
      <c r="A57" s="87" t="s">
        <v>90</v>
      </c>
      <c r="B57" s="450">
        <v>0</v>
      </c>
      <c r="C57" s="450">
        <v>0</v>
      </c>
      <c r="D57" s="450">
        <v>0</v>
      </c>
      <c r="E57" s="450">
        <v>0</v>
      </c>
      <c r="F57" s="450">
        <v>0</v>
      </c>
      <c r="G57" s="450">
        <v>0</v>
      </c>
      <c r="H57" s="450">
        <v>0</v>
      </c>
      <c r="I57" s="450">
        <v>0</v>
      </c>
      <c r="J57" s="450">
        <v>0</v>
      </c>
      <c r="K57" s="450">
        <v>0</v>
      </c>
      <c r="L57" s="450">
        <v>1.3333333333333335</v>
      </c>
      <c r="M57" s="450">
        <v>2.6457142857142855</v>
      </c>
      <c r="N57" s="450">
        <v>3.82875</v>
      </c>
      <c r="O57" s="450">
        <v>4.832222222222223</v>
      </c>
      <c r="P57" s="450">
        <v>5.694</v>
      </c>
      <c r="Q57" s="450">
        <v>7.7312</v>
      </c>
      <c r="R57" s="450">
        <v>9.434</v>
      </c>
      <c r="S57" s="450">
        <v>10.850285714285715</v>
      </c>
      <c r="T57" s="450">
        <v>11.9335</v>
      </c>
      <c r="U57" s="450">
        <v>13.516</v>
      </c>
      <c r="V57" s="450">
        <v>14.691333333333334</v>
      </c>
      <c r="W57" s="450">
        <v>16.172</v>
      </c>
      <c r="X57" s="450">
        <v>17.073</v>
      </c>
      <c r="Y57" s="450">
        <v>19.0381</v>
      </c>
      <c r="Z57" s="86" t="s">
        <v>395</v>
      </c>
    </row>
    <row r="58" spans="1:26" ht="18.75" customHeight="1">
      <c r="A58" s="87" t="s">
        <v>67</v>
      </c>
      <c r="B58" s="450">
        <v>0</v>
      </c>
      <c r="C58" s="450">
        <v>0</v>
      </c>
      <c r="D58" s="450">
        <v>0</v>
      </c>
      <c r="E58" s="450">
        <v>0</v>
      </c>
      <c r="F58" s="450">
        <v>0</v>
      </c>
      <c r="G58" s="450">
        <v>0</v>
      </c>
      <c r="H58" s="450">
        <v>0.14314285714285716</v>
      </c>
      <c r="I58" s="450">
        <v>0.36525</v>
      </c>
      <c r="J58" s="450">
        <v>0.842888888888889</v>
      </c>
      <c r="K58" s="450">
        <v>1.3864</v>
      </c>
      <c r="L58" s="450">
        <v>2.289</v>
      </c>
      <c r="M58" s="450">
        <v>3.2388571428571424</v>
      </c>
      <c r="N58" s="450">
        <v>4.202</v>
      </c>
      <c r="O58" s="450">
        <v>5.149666666666667</v>
      </c>
      <c r="P58" s="450">
        <v>5.977600000000001</v>
      </c>
      <c r="Q58" s="450">
        <v>7.86112</v>
      </c>
      <c r="R58" s="450">
        <v>9.358</v>
      </c>
      <c r="S58" s="450">
        <v>10.621885714285714</v>
      </c>
      <c r="T58" s="450">
        <v>11.685349999999998</v>
      </c>
      <c r="U58" s="450">
        <v>13.1864</v>
      </c>
      <c r="V58" s="450">
        <v>14.332966666666666</v>
      </c>
      <c r="W58" s="450">
        <v>15.825575</v>
      </c>
      <c r="X58" s="450">
        <v>16.874080000000003</v>
      </c>
      <c r="Y58" s="450">
        <v>19.236869999999996</v>
      </c>
      <c r="Z58" s="86" t="s">
        <v>396</v>
      </c>
    </row>
    <row r="59" spans="1:26" ht="18.75" customHeight="1">
      <c r="A59" s="87" t="s">
        <v>70</v>
      </c>
      <c r="B59" s="450">
        <v>0</v>
      </c>
      <c r="C59" s="450">
        <v>0</v>
      </c>
      <c r="D59" s="450">
        <v>0</v>
      </c>
      <c r="E59" s="450">
        <v>0</v>
      </c>
      <c r="F59" s="450">
        <v>0</v>
      </c>
      <c r="G59" s="450">
        <v>0</v>
      </c>
      <c r="H59" s="450">
        <v>0</v>
      </c>
      <c r="I59" s="450">
        <v>0</v>
      </c>
      <c r="J59" s="450">
        <v>0</v>
      </c>
      <c r="K59" s="450">
        <v>0</v>
      </c>
      <c r="L59" s="450">
        <v>1.4717500000000001</v>
      </c>
      <c r="M59" s="450">
        <v>3.049785714285714</v>
      </c>
      <c r="N59" s="450">
        <v>4.427999999999999</v>
      </c>
      <c r="O59" s="450">
        <v>5.613888888888889</v>
      </c>
      <c r="P59" s="450">
        <v>6.682449999999999</v>
      </c>
      <c r="Q59" s="450">
        <v>8.78588</v>
      </c>
      <c r="R59" s="450">
        <v>10.305666666666665</v>
      </c>
      <c r="S59" s="450">
        <v>11.603857142857144</v>
      </c>
      <c r="T59" s="450">
        <v>12.629275000000002</v>
      </c>
      <c r="U59" s="450">
        <v>14.16096</v>
      </c>
      <c r="V59" s="450">
        <v>15.3081</v>
      </c>
      <c r="W59" s="450">
        <v>17.069637500000002</v>
      </c>
      <c r="X59" s="450">
        <v>18.133419999999997</v>
      </c>
      <c r="Y59" s="450">
        <v>20.92064</v>
      </c>
      <c r="Z59" s="86" t="s">
        <v>397</v>
      </c>
    </row>
    <row r="60" spans="1:26" ht="18.75" customHeight="1">
      <c r="A60" s="87" t="s">
        <v>73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0.1</v>
      </c>
      <c r="J60" s="11">
        <v>0.08888888888888889</v>
      </c>
      <c r="K60" s="11">
        <v>0.08</v>
      </c>
      <c r="L60" s="11">
        <v>0.9318333333333333</v>
      </c>
      <c r="M60" s="11">
        <v>1.260357142857143</v>
      </c>
      <c r="N60" s="11">
        <v>1.83975</v>
      </c>
      <c r="O60" s="11">
        <v>2.8290555555555557</v>
      </c>
      <c r="P60" s="11">
        <v>3.914</v>
      </c>
      <c r="Q60" s="11">
        <v>6.539000000000001</v>
      </c>
      <c r="R60" s="11">
        <v>9.032733333333333</v>
      </c>
      <c r="S60" s="11">
        <v>10.960228571428573</v>
      </c>
      <c r="T60" s="11">
        <v>12.396775</v>
      </c>
      <c r="U60" s="11">
        <v>14.682579999999998</v>
      </c>
      <c r="V60" s="11">
        <v>16.432</v>
      </c>
      <c r="W60" s="11">
        <v>18.8347875</v>
      </c>
      <c r="X60" s="11">
        <v>20.34479</v>
      </c>
      <c r="Y60" s="11">
        <v>23.424129999999998</v>
      </c>
      <c r="Z60" s="86" t="s">
        <v>398</v>
      </c>
    </row>
    <row r="61" spans="1:26" ht="18.75" customHeight="1">
      <c r="A61" s="87" t="s">
        <v>76</v>
      </c>
      <c r="B61" s="450">
        <v>0</v>
      </c>
      <c r="C61" s="450">
        <v>0</v>
      </c>
      <c r="D61" s="450">
        <v>0</v>
      </c>
      <c r="E61" s="450">
        <v>0</v>
      </c>
      <c r="F61" s="450">
        <v>0</v>
      </c>
      <c r="G61" s="450">
        <v>0</v>
      </c>
      <c r="H61" s="450">
        <v>0</v>
      </c>
      <c r="I61" s="450">
        <v>0</v>
      </c>
      <c r="J61" s="450">
        <v>0</v>
      </c>
      <c r="K61" s="450">
        <v>0.07970000000000001</v>
      </c>
      <c r="L61" s="450">
        <v>1.2593333333333332</v>
      </c>
      <c r="M61" s="450">
        <v>3.146357142857142</v>
      </c>
      <c r="N61" s="450">
        <v>5.3581875</v>
      </c>
      <c r="O61" s="450">
        <v>7.384277777777778</v>
      </c>
      <c r="P61" s="450">
        <v>9.328399999999998</v>
      </c>
      <c r="Q61" s="450">
        <v>11.01436</v>
      </c>
      <c r="R61" s="450">
        <v>12.072533333333336</v>
      </c>
      <c r="S61" s="450">
        <v>13.146942857142857</v>
      </c>
      <c r="T61" s="450">
        <v>14.210224999999998</v>
      </c>
      <c r="U61" s="450">
        <v>15.776220000000002</v>
      </c>
      <c r="V61" s="450">
        <v>17.66538333333333</v>
      </c>
      <c r="W61" s="450">
        <v>20.555975</v>
      </c>
      <c r="X61" s="450">
        <v>22.54903</v>
      </c>
      <c r="Y61" s="450">
        <v>26.52</v>
      </c>
      <c r="Z61" s="86" t="s">
        <v>399</v>
      </c>
    </row>
    <row r="62" spans="1:26" ht="18.75" customHeight="1">
      <c r="A62" s="87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0.11333333333333334</v>
      </c>
      <c r="H62" s="11">
        <v>0.09714285714285714</v>
      </c>
      <c r="I62" s="11">
        <v>0.085</v>
      </c>
      <c r="J62" s="11">
        <v>0.17866666666666656</v>
      </c>
      <c r="K62" s="11">
        <v>0.7184999999999999</v>
      </c>
      <c r="L62" s="11">
        <v>2.3517500000000005</v>
      </c>
      <c r="M62" s="11">
        <v>3.493571428571429</v>
      </c>
      <c r="N62" s="11">
        <v>4.1245625</v>
      </c>
      <c r="O62" s="11">
        <v>4.656111111111111</v>
      </c>
      <c r="P62" s="11">
        <v>5.4754499999999995</v>
      </c>
      <c r="Q62" s="11">
        <v>7.325079999999999</v>
      </c>
      <c r="R62" s="11">
        <v>9.001</v>
      </c>
      <c r="S62" s="11">
        <v>11.189257142857144</v>
      </c>
      <c r="T62" s="11">
        <v>12.718125</v>
      </c>
      <c r="U62" s="11">
        <v>14.847280000000001</v>
      </c>
      <c r="V62" s="11">
        <v>16.322966666666666</v>
      </c>
      <c r="W62" s="11">
        <v>18.392975000000003</v>
      </c>
      <c r="X62" s="11">
        <v>19.32271</v>
      </c>
      <c r="Y62" s="11">
        <v>21.052255</v>
      </c>
      <c r="Z62" s="86" t="s">
        <v>400</v>
      </c>
    </row>
    <row r="63" spans="1:26" ht="18.75" customHeight="1">
      <c r="A63" s="87" t="s">
        <v>21</v>
      </c>
      <c r="B63" s="450">
        <v>0</v>
      </c>
      <c r="C63" s="450">
        <v>0</v>
      </c>
      <c r="D63" s="450">
        <v>0</v>
      </c>
      <c r="E63" s="450">
        <v>0</v>
      </c>
      <c r="F63" s="450">
        <v>0</v>
      </c>
      <c r="G63" s="450">
        <v>0.023333333333333334</v>
      </c>
      <c r="H63" s="450">
        <v>0.5047142857142858</v>
      </c>
      <c r="I63" s="450">
        <v>0.8736249999999999</v>
      </c>
      <c r="J63" s="450">
        <v>1.5243333333333335</v>
      </c>
      <c r="K63" s="450">
        <v>2.0673</v>
      </c>
      <c r="L63" s="450">
        <v>4.220666666666667</v>
      </c>
      <c r="M63" s="450">
        <v>6.503857142857143</v>
      </c>
      <c r="N63" s="450">
        <v>7.888249999999999</v>
      </c>
      <c r="O63" s="450">
        <v>8.790944444444444</v>
      </c>
      <c r="P63" s="450">
        <v>10.053799999999999</v>
      </c>
      <c r="Q63" s="450">
        <v>13.05368</v>
      </c>
      <c r="R63" s="450">
        <v>14.9611</v>
      </c>
      <c r="S63" s="450">
        <v>16.52917142857143</v>
      </c>
      <c r="T63" s="450">
        <v>17.911825</v>
      </c>
      <c r="U63" s="450">
        <v>19.890439999999998</v>
      </c>
      <c r="V63" s="450">
        <v>21.461</v>
      </c>
      <c r="W63" s="450">
        <v>23.5665625</v>
      </c>
      <c r="X63" s="450">
        <v>23.85888</v>
      </c>
      <c r="Y63" s="450">
        <v>24.45187</v>
      </c>
      <c r="Z63" s="86" t="s">
        <v>401</v>
      </c>
    </row>
    <row r="64" spans="1:26" ht="18.75" customHeight="1">
      <c r="A64" s="8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1.1737857142857142</v>
      </c>
      <c r="N64" s="11">
        <v>3.4672500000000004</v>
      </c>
      <c r="O64" s="11">
        <v>5.136611111111112</v>
      </c>
      <c r="P64" s="11">
        <v>5.94755</v>
      </c>
      <c r="Q64" s="11">
        <v>9.0768</v>
      </c>
      <c r="R64" s="11">
        <v>11.436666666666667</v>
      </c>
      <c r="S64" s="11">
        <v>13.274885714285714</v>
      </c>
      <c r="T64" s="11">
        <v>14.74865</v>
      </c>
      <c r="U64" s="11">
        <v>16.9766</v>
      </c>
      <c r="V64" s="11">
        <v>18.59995</v>
      </c>
      <c r="W64" s="11">
        <v>20.8829375</v>
      </c>
      <c r="X64" s="11">
        <v>22.494649999999996</v>
      </c>
      <c r="Y64" s="11">
        <v>26.146639999999998</v>
      </c>
      <c r="Z64" s="86" t="s">
        <v>402</v>
      </c>
    </row>
    <row r="65" spans="1:26" ht="18.75" customHeight="1">
      <c r="A65" s="87" t="s">
        <v>23</v>
      </c>
      <c r="B65" s="450">
        <v>0</v>
      </c>
      <c r="C65" s="450">
        <v>0</v>
      </c>
      <c r="D65" s="450">
        <v>0</v>
      </c>
      <c r="E65" s="450">
        <v>0</v>
      </c>
      <c r="F65" s="450">
        <v>0</v>
      </c>
      <c r="G65" s="450">
        <v>0</v>
      </c>
      <c r="H65" s="450">
        <v>0</v>
      </c>
      <c r="I65" s="450">
        <v>0.22199999999999998</v>
      </c>
      <c r="J65" s="450">
        <v>0.7495555555555558</v>
      </c>
      <c r="K65" s="450">
        <v>1.8031</v>
      </c>
      <c r="L65" s="450">
        <v>3.8484166666666666</v>
      </c>
      <c r="M65" s="450">
        <v>5.619000000000001</v>
      </c>
      <c r="N65" s="450">
        <v>7.168875</v>
      </c>
      <c r="O65" s="450">
        <v>8.664888888888889</v>
      </c>
      <c r="P65" s="450">
        <v>9.86165</v>
      </c>
      <c r="Q65" s="450">
        <v>12.13568</v>
      </c>
      <c r="R65" s="450">
        <v>14.090700000000004</v>
      </c>
      <c r="S65" s="450">
        <v>15.50237142857143</v>
      </c>
      <c r="T65" s="450">
        <v>16.5611</v>
      </c>
      <c r="U65" s="450">
        <v>18.26904</v>
      </c>
      <c r="V65" s="450">
        <v>20.033466666666666</v>
      </c>
      <c r="W65" s="450">
        <v>22.230974999999997</v>
      </c>
      <c r="X65" s="450">
        <v>23.57</v>
      </c>
      <c r="Y65" s="450">
        <v>26.52304</v>
      </c>
      <c r="Z65" s="86" t="s">
        <v>403</v>
      </c>
    </row>
    <row r="66" spans="1:26" ht="18.75" customHeight="1">
      <c r="A66" s="8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86"/>
    </row>
    <row r="67" spans="1:26" ht="18.75" customHeight="1">
      <c r="A67" s="88" t="s">
        <v>91</v>
      </c>
      <c r="B67" s="450">
        <v>0</v>
      </c>
      <c r="C67" s="450">
        <v>0</v>
      </c>
      <c r="D67" s="450">
        <v>0</v>
      </c>
      <c r="E67" s="450">
        <v>0</v>
      </c>
      <c r="F67" s="450">
        <v>0</v>
      </c>
      <c r="G67" s="450">
        <v>0</v>
      </c>
      <c r="H67" s="450">
        <v>0</v>
      </c>
      <c r="I67" s="450">
        <v>0</v>
      </c>
      <c r="J67" s="450">
        <v>0</v>
      </c>
      <c r="K67" s="450">
        <v>0</v>
      </c>
      <c r="L67" s="450">
        <v>0.08666666666666667</v>
      </c>
      <c r="M67" s="450">
        <v>0.2014285714285714</v>
      </c>
      <c r="N67" s="450">
        <v>0.3075</v>
      </c>
      <c r="O67" s="450">
        <v>0.5011111111111111</v>
      </c>
      <c r="P67" s="450">
        <v>0.709</v>
      </c>
      <c r="Q67" s="450">
        <v>1.252</v>
      </c>
      <c r="R67" s="450">
        <v>1.8693333333333333</v>
      </c>
      <c r="S67" s="450">
        <v>2.661142857142857</v>
      </c>
      <c r="T67" s="450">
        <v>3.7609999999999997</v>
      </c>
      <c r="U67" s="450">
        <v>5.3488</v>
      </c>
      <c r="V67" s="450">
        <v>6.4030000000000005</v>
      </c>
      <c r="W67" s="450">
        <v>7.72725</v>
      </c>
      <c r="X67" s="450">
        <v>8.5192</v>
      </c>
      <c r="Y67" s="450">
        <v>10.0602</v>
      </c>
      <c r="Z67" s="86" t="s">
        <v>92</v>
      </c>
    </row>
    <row r="68" spans="2:13" ht="18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 ht="18.7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 ht="18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ht="18.75" customHeight="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 ht="18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 ht="18.75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 ht="18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</sheetData>
  <mergeCells count="6">
    <mergeCell ref="N6:Y6"/>
    <mergeCell ref="N9:Y9"/>
    <mergeCell ref="N39:Y39"/>
    <mergeCell ref="B6:M6"/>
    <mergeCell ref="B39:M39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&amp;C&amp;"Helvetica,Fett"&amp;12 2009</oddHeader>
    <oddFooter>&amp;L20-21&amp;C&amp;"Helvetica,Standard" Eidg. Steuerverwaltung  -  Administration fédérale des contributions  -  Amministrazione federale delle contribuzioni</oddFooter>
  </headerFooter>
  <colBreaks count="1" manualBreakCount="1">
    <brk id="1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4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40" t="s">
        <v>376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93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94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9</v>
      </c>
      <c r="B10" s="543" t="s">
        <v>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40" t="s">
        <v>15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ht="18.75" customHeight="1">
      <c r="A16" s="25" t="s">
        <v>170</v>
      </c>
      <c r="B16" s="26">
        <v>0</v>
      </c>
      <c r="C16" s="26">
        <v>2.0239999999999996</v>
      </c>
      <c r="D16" s="26">
        <v>5.06</v>
      </c>
      <c r="E16" s="26">
        <v>7.314</v>
      </c>
      <c r="F16" s="26">
        <v>9.292</v>
      </c>
      <c r="G16" s="26">
        <v>10.7065</v>
      </c>
      <c r="H16" s="26">
        <v>14.329</v>
      </c>
      <c r="I16" s="26">
        <v>15.842400000000001</v>
      </c>
      <c r="J16" s="26">
        <v>18.3264</v>
      </c>
      <c r="K16" s="26">
        <v>21.479700000000005</v>
      </c>
      <c r="L16" s="26">
        <v>24.577799999999996</v>
      </c>
      <c r="M16" s="26">
        <v>26.640899999999995</v>
      </c>
      <c r="N16" s="26">
        <v>26.89206</v>
      </c>
    </row>
    <row r="17" spans="1:14" ht="18.75" customHeight="1">
      <c r="A17" s="25" t="s">
        <v>68</v>
      </c>
      <c r="B17" s="26">
        <v>0</v>
      </c>
      <c r="C17" s="26">
        <v>3.1719999999999997</v>
      </c>
      <c r="D17" s="26">
        <v>8.496500000000001</v>
      </c>
      <c r="E17" s="26">
        <v>11.330499999999999</v>
      </c>
      <c r="F17" s="26">
        <v>14.711000000000004</v>
      </c>
      <c r="G17" s="26">
        <v>15.830249999999998</v>
      </c>
      <c r="H17" s="26">
        <v>15.9965</v>
      </c>
      <c r="I17" s="26">
        <v>18.816899999999997</v>
      </c>
      <c r="J17" s="26">
        <v>22.85320000000001</v>
      </c>
      <c r="K17" s="26">
        <v>24.860549999999996</v>
      </c>
      <c r="L17" s="26">
        <v>25.910150000000005</v>
      </c>
      <c r="M17" s="26">
        <v>26.974049999999988</v>
      </c>
      <c r="N17" s="26">
        <v>27.939140000000002</v>
      </c>
    </row>
    <row r="18" spans="1:14" ht="18.75" customHeight="1">
      <c r="A18" s="25" t="s">
        <v>71</v>
      </c>
      <c r="B18" s="26">
        <v>0</v>
      </c>
      <c r="C18" s="26">
        <v>0</v>
      </c>
      <c r="D18" s="26">
        <v>5.705</v>
      </c>
      <c r="E18" s="26">
        <v>11.428000000000003</v>
      </c>
      <c r="F18" s="26">
        <v>11.34</v>
      </c>
      <c r="G18" s="26">
        <v>12.7575</v>
      </c>
      <c r="H18" s="26">
        <v>14.6825</v>
      </c>
      <c r="I18" s="26">
        <v>16.943399999999997</v>
      </c>
      <c r="J18" s="26">
        <v>18.312</v>
      </c>
      <c r="K18" s="26">
        <v>19.5125</v>
      </c>
      <c r="L18" s="26">
        <v>20.224800000000005</v>
      </c>
      <c r="M18" s="26">
        <v>20.270199999999996</v>
      </c>
      <c r="N18" s="26">
        <v>19.137520000000002</v>
      </c>
    </row>
    <row r="19" spans="1:14" ht="18.75" customHeight="1">
      <c r="A19" s="25" t="s">
        <v>74</v>
      </c>
      <c r="B19" s="26">
        <v>0</v>
      </c>
      <c r="C19" s="26">
        <v>0</v>
      </c>
      <c r="D19" s="26">
        <v>9.1728</v>
      </c>
      <c r="E19" s="26">
        <v>13.606319999999997</v>
      </c>
      <c r="F19" s="26">
        <v>10.854479999999999</v>
      </c>
      <c r="G19" s="26">
        <v>11.083799999999997</v>
      </c>
      <c r="H19" s="26">
        <v>12.459720000000006</v>
      </c>
      <c r="I19" s="26">
        <v>13.30056</v>
      </c>
      <c r="J19" s="26">
        <v>13.331135999999999</v>
      </c>
      <c r="K19" s="26">
        <v>13.606320000000002</v>
      </c>
      <c r="L19" s="26">
        <v>13.591031999999991</v>
      </c>
      <c r="M19" s="26">
        <v>13.621607999999998</v>
      </c>
      <c r="N19" s="26">
        <v>13.7500272</v>
      </c>
    </row>
    <row r="20" spans="1:14" ht="18.75" customHeight="1">
      <c r="A20" s="25" t="s">
        <v>77</v>
      </c>
      <c r="B20" s="26">
        <v>1.7539999999999996</v>
      </c>
      <c r="C20" s="26">
        <v>3.8709999999999996</v>
      </c>
      <c r="D20" s="26">
        <v>5.7985</v>
      </c>
      <c r="E20" s="26">
        <v>6.772</v>
      </c>
      <c r="F20" s="26">
        <v>6.780499999999999</v>
      </c>
      <c r="G20" s="26">
        <v>7.44375</v>
      </c>
      <c r="H20" s="26">
        <v>9.32875</v>
      </c>
      <c r="I20" s="26">
        <v>11.403600000000004</v>
      </c>
      <c r="J20" s="26">
        <v>12.802000000000003</v>
      </c>
      <c r="K20" s="26">
        <v>12.859399999999999</v>
      </c>
      <c r="L20" s="26">
        <v>12.873699999999994</v>
      </c>
      <c r="M20" s="26">
        <v>12.787950000000004</v>
      </c>
      <c r="N20" s="26">
        <v>12.080749999999995</v>
      </c>
    </row>
    <row r="21" spans="1:14" ht="18.75" customHeight="1">
      <c r="A21" s="25" t="s">
        <v>80</v>
      </c>
      <c r="B21" s="26">
        <v>0</v>
      </c>
      <c r="C21" s="26">
        <v>8.562</v>
      </c>
      <c r="D21" s="26">
        <v>8.969500000000002</v>
      </c>
      <c r="E21" s="26">
        <v>8.6975</v>
      </c>
      <c r="F21" s="26">
        <v>8.0175</v>
      </c>
      <c r="G21" s="26">
        <v>9.717000000000004</v>
      </c>
      <c r="H21" s="26">
        <v>10.871999999999998</v>
      </c>
      <c r="I21" s="26">
        <v>11.714600000000004</v>
      </c>
      <c r="J21" s="26">
        <v>12.095099999999995</v>
      </c>
      <c r="K21" s="26">
        <v>12.1902</v>
      </c>
      <c r="L21" s="26">
        <v>12.176699999999997</v>
      </c>
      <c r="M21" s="26">
        <v>12.217400000000008</v>
      </c>
      <c r="N21" s="26">
        <v>12.22555</v>
      </c>
    </row>
    <row r="22" spans="1:14" ht="18.75" customHeight="1">
      <c r="A22" s="25" t="s">
        <v>83</v>
      </c>
      <c r="B22" s="26">
        <v>0</v>
      </c>
      <c r="C22" s="26">
        <v>2.12</v>
      </c>
      <c r="D22" s="26">
        <v>7.252</v>
      </c>
      <c r="E22" s="26">
        <v>10.34</v>
      </c>
      <c r="F22" s="26">
        <v>11.18</v>
      </c>
      <c r="G22" s="26">
        <v>12.15</v>
      </c>
      <c r="H22" s="26">
        <v>12.86225</v>
      </c>
      <c r="I22" s="26">
        <v>13.637200000000002</v>
      </c>
      <c r="J22" s="26">
        <v>14.075099999999999</v>
      </c>
      <c r="K22" s="26">
        <v>15.02655</v>
      </c>
      <c r="L22" s="26">
        <v>15.678300000000004</v>
      </c>
      <c r="M22" s="26">
        <v>15.72194999999999</v>
      </c>
      <c r="N22" s="26">
        <v>15.490790000000004</v>
      </c>
    </row>
    <row r="23" spans="1:14" ht="18.75" customHeight="1">
      <c r="A23" s="25" t="s">
        <v>86</v>
      </c>
      <c r="B23" s="26">
        <v>0</v>
      </c>
      <c r="C23" s="26">
        <v>7.480500000000001</v>
      </c>
      <c r="D23" s="26">
        <v>11.601500000000001</v>
      </c>
      <c r="E23" s="26">
        <v>9.600999999999997</v>
      </c>
      <c r="F23" s="26">
        <v>8.801000000000004</v>
      </c>
      <c r="G23" s="26">
        <v>14.697000000000001</v>
      </c>
      <c r="H23" s="26">
        <v>17.811750000000007</v>
      </c>
      <c r="I23" s="26">
        <v>18.524299999999997</v>
      </c>
      <c r="J23" s="26">
        <v>19.476699999999997</v>
      </c>
      <c r="K23" s="26">
        <v>21.65095000000001</v>
      </c>
      <c r="L23" s="26">
        <v>22.580599999999993</v>
      </c>
      <c r="M23" s="26">
        <v>23.04210000000001</v>
      </c>
      <c r="N23" s="26">
        <v>23.120509999999996</v>
      </c>
    </row>
    <row r="24" spans="1:14" ht="18.75" customHeight="1">
      <c r="A24" s="25" t="s">
        <v>89</v>
      </c>
      <c r="B24" s="26">
        <v>0</v>
      </c>
      <c r="C24" s="26">
        <v>0.317</v>
      </c>
      <c r="D24" s="26">
        <v>2.265</v>
      </c>
      <c r="E24" s="26">
        <v>4.243</v>
      </c>
      <c r="F24" s="26">
        <v>5.028499999999999</v>
      </c>
      <c r="G24" s="26">
        <v>6.0475</v>
      </c>
      <c r="H24" s="26">
        <v>7.36875</v>
      </c>
      <c r="I24" s="26">
        <v>10.6606</v>
      </c>
      <c r="J24" s="26">
        <v>11.439799999999998</v>
      </c>
      <c r="K24" s="26">
        <v>12.835</v>
      </c>
      <c r="L24" s="26">
        <v>11.494099999999994</v>
      </c>
      <c r="M24" s="26">
        <v>10.763300000000003</v>
      </c>
      <c r="N24" s="26">
        <v>10.864749999999999</v>
      </c>
    </row>
    <row r="25" spans="1:14" ht="18.75" customHeight="1">
      <c r="A25" s="25" t="s">
        <v>65</v>
      </c>
      <c r="B25" s="26">
        <v>2.175</v>
      </c>
      <c r="C25" s="26">
        <v>3.3419999999999996</v>
      </c>
      <c r="D25" s="26">
        <v>9.1725</v>
      </c>
      <c r="E25" s="26">
        <v>12.0275</v>
      </c>
      <c r="F25" s="26">
        <v>12.710999999999995</v>
      </c>
      <c r="G25" s="26">
        <v>15.1395</v>
      </c>
      <c r="H25" s="26">
        <v>17.82875</v>
      </c>
      <c r="I25" s="26">
        <v>20.115</v>
      </c>
      <c r="J25" s="26">
        <v>22.065699999999993</v>
      </c>
      <c r="K25" s="26">
        <v>24.813700000000004</v>
      </c>
      <c r="L25" s="26">
        <v>27.09425</v>
      </c>
      <c r="M25" s="26">
        <v>23.485500000000002</v>
      </c>
      <c r="N25" s="26">
        <v>22.3825</v>
      </c>
    </row>
    <row r="26" spans="1:14" ht="18.75" customHeight="1">
      <c r="A26" s="25" t="s">
        <v>69</v>
      </c>
      <c r="B26" s="26">
        <v>0</v>
      </c>
      <c r="C26" s="26">
        <v>3.289</v>
      </c>
      <c r="D26" s="26">
        <v>12.3375</v>
      </c>
      <c r="E26" s="26">
        <v>14.5075</v>
      </c>
      <c r="F26" s="26">
        <v>13.003499999999995</v>
      </c>
      <c r="G26" s="26">
        <v>15.156999999999998</v>
      </c>
      <c r="H26" s="26">
        <v>19.774250000000002</v>
      </c>
      <c r="I26" s="26">
        <v>21.0067</v>
      </c>
      <c r="J26" s="26">
        <v>22.21740000000001</v>
      </c>
      <c r="K26" s="26">
        <v>24.5849</v>
      </c>
      <c r="L26" s="26">
        <v>25.03339999999999</v>
      </c>
      <c r="M26" s="26">
        <v>25.10165000000001</v>
      </c>
      <c r="N26" s="26">
        <v>23.9029</v>
      </c>
    </row>
    <row r="27" spans="1:14" ht="18.75" customHeight="1">
      <c r="A27" s="25" t="s">
        <v>72</v>
      </c>
      <c r="B27" s="26">
        <v>0</v>
      </c>
      <c r="C27" s="26">
        <v>0</v>
      </c>
      <c r="D27" s="26">
        <v>1.048</v>
      </c>
      <c r="E27" s="26">
        <v>1.11</v>
      </c>
      <c r="F27" s="26">
        <v>13.565</v>
      </c>
      <c r="G27" s="26">
        <v>22.30375</v>
      </c>
      <c r="H27" s="26">
        <v>22.6025</v>
      </c>
      <c r="I27" s="26">
        <v>22.6644</v>
      </c>
      <c r="J27" s="26">
        <v>22.723199999999995</v>
      </c>
      <c r="K27" s="26">
        <v>22.81715</v>
      </c>
      <c r="L27" s="26">
        <v>22.922800000000006</v>
      </c>
      <c r="M27" s="26">
        <v>23.039300000000004</v>
      </c>
      <c r="N27" s="26">
        <v>25.420239999999993</v>
      </c>
    </row>
    <row r="28" spans="1:14" ht="18.75" customHeight="1">
      <c r="A28" s="25" t="s">
        <v>75</v>
      </c>
      <c r="B28" s="26">
        <v>0</v>
      </c>
      <c r="C28" s="26">
        <v>2.8860000000000006</v>
      </c>
      <c r="D28" s="26">
        <v>1.2159999999999997</v>
      </c>
      <c r="E28" s="26">
        <v>6.7095</v>
      </c>
      <c r="F28" s="26">
        <v>11.164</v>
      </c>
      <c r="G28" s="26">
        <v>14.740249999999996</v>
      </c>
      <c r="H28" s="26">
        <v>18.425</v>
      </c>
      <c r="I28" s="26">
        <v>21.582199999999993</v>
      </c>
      <c r="J28" s="26">
        <v>23.946700000000003</v>
      </c>
      <c r="K28" s="26">
        <v>26.12825</v>
      </c>
      <c r="L28" s="26">
        <v>26.891550000000002</v>
      </c>
      <c r="M28" s="26">
        <v>27.368399999999994</v>
      </c>
      <c r="N28" s="26">
        <v>28.173740000000002</v>
      </c>
    </row>
    <row r="29" spans="1:14" ht="18.75" customHeight="1">
      <c r="A29" s="25" t="s">
        <v>78</v>
      </c>
      <c r="B29" s="26">
        <v>0</v>
      </c>
      <c r="C29" s="26">
        <v>3.0105</v>
      </c>
      <c r="D29" s="26">
        <v>9.246500000000001</v>
      </c>
      <c r="E29" s="26">
        <v>11.2055</v>
      </c>
      <c r="F29" s="26">
        <v>11.889500000000004</v>
      </c>
      <c r="G29" s="26">
        <v>12.8875</v>
      </c>
      <c r="H29" s="26">
        <v>15.66875</v>
      </c>
      <c r="I29" s="26">
        <v>18.5267</v>
      </c>
      <c r="J29" s="26">
        <v>21.370200000000004</v>
      </c>
      <c r="K29" s="26">
        <v>21.8803</v>
      </c>
      <c r="L29" s="26">
        <v>23.79305</v>
      </c>
      <c r="M29" s="26">
        <v>21.255</v>
      </c>
      <c r="N29" s="26">
        <v>19.85606</v>
      </c>
    </row>
    <row r="30" spans="1:14" ht="18.75" customHeight="1">
      <c r="A30" s="25" t="s">
        <v>81</v>
      </c>
      <c r="B30" s="26">
        <v>0</v>
      </c>
      <c r="C30" s="26">
        <v>3.6425</v>
      </c>
      <c r="D30" s="26">
        <v>10.5535</v>
      </c>
      <c r="E30" s="26">
        <v>12.48</v>
      </c>
      <c r="F30" s="26">
        <v>11.231999999999998</v>
      </c>
      <c r="G30" s="26">
        <v>13.700749999999998</v>
      </c>
      <c r="H30" s="26">
        <v>16.89075000000001</v>
      </c>
      <c r="I30" s="26">
        <v>18.320700000000002</v>
      </c>
      <c r="J30" s="26">
        <v>18.785499999999995</v>
      </c>
      <c r="K30" s="26">
        <v>20.220699999999994</v>
      </c>
      <c r="L30" s="26">
        <v>20.29015000000001</v>
      </c>
      <c r="M30" s="26">
        <v>19.488300000000002</v>
      </c>
      <c r="N30" s="26">
        <v>18.239829999999998</v>
      </c>
    </row>
    <row r="31" spans="1:14" ht="18.75" customHeight="1">
      <c r="A31" s="25" t="s">
        <v>84</v>
      </c>
      <c r="B31" s="26">
        <v>2.5309999999999997</v>
      </c>
      <c r="C31" s="26">
        <v>4.073499999999999</v>
      </c>
      <c r="D31" s="26">
        <v>6.343500000000001</v>
      </c>
      <c r="E31" s="26">
        <v>7.687999999999999</v>
      </c>
      <c r="F31" s="26">
        <v>8.773000000000001</v>
      </c>
      <c r="G31" s="26">
        <v>10.217749999999999</v>
      </c>
      <c r="H31" s="26">
        <v>12.139249999999997</v>
      </c>
      <c r="I31" s="26">
        <v>13.655</v>
      </c>
      <c r="J31" s="26">
        <v>14.352599999999999</v>
      </c>
      <c r="K31" s="26">
        <v>14.941500000000008</v>
      </c>
      <c r="L31" s="26">
        <v>14.59</v>
      </c>
      <c r="M31" s="26">
        <v>14.06470000000001</v>
      </c>
      <c r="N31" s="26">
        <v>13.731799999999996</v>
      </c>
    </row>
    <row r="32" spans="1:14" ht="18.75" customHeight="1">
      <c r="A32" s="25" t="s">
        <v>87</v>
      </c>
      <c r="B32" s="26">
        <v>0</v>
      </c>
      <c r="C32" s="26">
        <v>1.08</v>
      </c>
      <c r="D32" s="26">
        <v>10.274</v>
      </c>
      <c r="E32" s="26">
        <v>11.9025</v>
      </c>
      <c r="F32" s="26">
        <v>11.329000000000006</v>
      </c>
      <c r="G32" s="26">
        <v>15.83625</v>
      </c>
      <c r="H32" s="26">
        <v>18.09</v>
      </c>
      <c r="I32" s="26">
        <v>20.391200000000005</v>
      </c>
      <c r="J32" s="26">
        <v>22.987299999999998</v>
      </c>
      <c r="K32" s="26">
        <v>24.194700000000008</v>
      </c>
      <c r="L32" s="26">
        <v>24.22424999999999</v>
      </c>
      <c r="M32" s="26">
        <v>24.269900000000007</v>
      </c>
      <c r="N32" s="26">
        <v>22.174099999999996</v>
      </c>
    </row>
    <row r="33" spans="1:14" ht="18.75" customHeight="1">
      <c r="A33" s="25" t="s">
        <v>90</v>
      </c>
      <c r="B33" s="26">
        <v>0</v>
      </c>
      <c r="C33" s="26">
        <v>0</v>
      </c>
      <c r="D33" s="26">
        <v>1.72</v>
      </c>
      <c r="E33" s="26">
        <v>9.18</v>
      </c>
      <c r="F33" s="26">
        <v>10.9</v>
      </c>
      <c r="G33" s="26">
        <v>12.505</v>
      </c>
      <c r="H33" s="26">
        <v>15.335</v>
      </c>
      <c r="I33" s="26">
        <v>17.538</v>
      </c>
      <c r="J33" s="26">
        <v>19.381999999999998</v>
      </c>
      <c r="K33" s="26">
        <v>20.246</v>
      </c>
      <c r="L33" s="26">
        <v>20.547</v>
      </c>
      <c r="M33" s="26">
        <v>20.697</v>
      </c>
      <c r="N33" s="26">
        <v>21.011</v>
      </c>
    </row>
    <row r="34" spans="1:14" ht="18.75" customHeight="1">
      <c r="A34" s="25" t="s">
        <v>67</v>
      </c>
      <c r="B34" s="26">
        <v>0</v>
      </c>
      <c r="C34" s="26">
        <v>0.545</v>
      </c>
      <c r="D34" s="26">
        <v>5.93</v>
      </c>
      <c r="E34" s="26">
        <v>8.392999999999999</v>
      </c>
      <c r="F34" s="26">
        <v>9.220999999999997</v>
      </c>
      <c r="G34" s="26">
        <v>12.426000000000004</v>
      </c>
      <c r="H34" s="26">
        <v>14.921999999999999</v>
      </c>
      <c r="I34" s="26">
        <v>16.834</v>
      </c>
      <c r="J34" s="26">
        <v>18.3164</v>
      </c>
      <c r="K34" s="26">
        <v>19.533900000000003</v>
      </c>
      <c r="L34" s="26">
        <v>20.142649999999996</v>
      </c>
      <c r="M34" s="26">
        <v>20.88059999999999</v>
      </c>
      <c r="N34" s="26">
        <v>21.610009999999992</v>
      </c>
    </row>
    <row r="35" spans="1:14" ht="18.75" customHeight="1">
      <c r="A35" s="25" t="s">
        <v>70</v>
      </c>
      <c r="B35" s="26">
        <v>0</v>
      </c>
      <c r="C35" s="26">
        <v>0</v>
      </c>
      <c r="D35" s="26">
        <v>4.906</v>
      </c>
      <c r="E35" s="26">
        <v>10.249500000000003</v>
      </c>
      <c r="F35" s="26">
        <v>14.5325</v>
      </c>
      <c r="G35" s="26">
        <v>16.069249999999997</v>
      </c>
      <c r="H35" s="26">
        <v>17.004250000000003</v>
      </c>
      <c r="I35" s="26">
        <v>17.988100000000006</v>
      </c>
      <c r="J35" s="26">
        <v>19.15469999999999</v>
      </c>
      <c r="K35" s="26">
        <v>20.771700000000003</v>
      </c>
      <c r="L35" s="26">
        <v>22.14169999999999</v>
      </c>
      <c r="M35" s="26">
        <v>22.262250000000012</v>
      </c>
      <c r="N35" s="26">
        <v>23.71821</v>
      </c>
    </row>
    <row r="36" spans="1:14" ht="18.75" customHeight="1">
      <c r="A36" s="25" t="s">
        <v>73</v>
      </c>
      <c r="B36" s="26">
        <v>0</v>
      </c>
      <c r="C36" s="26">
        <v>0</v>
      </c>
      <c r="D36" s="26">
        <v>1.7495</v>
      </c>
      <c r="E36" s="26">
        <v>4.663999999999999</v>
      </c>
      <c r="F36" s="26">
        <v>3.5025</v>
      </c>
      <c r="G36" s="26">
        <v>9.774000000000001</v>
      </c>
      <c r="H36" s="26">
        <v>15.983249999999996</v>
      </c>
      <c r="I36" s="26">
        <v>20.7106</v>
      </c>
      <c r="J36" s="26">
        <v>22.250500000000002</v>
      </c>
      <c r="K36" s="26">
        <v>24.72675000000001</v>
      </c>
      <c r="L36" s="26">
        <v>26.030449999999984</v>
      </c>
      <c r="M36" s="26">
        <v>26.38480000000002</v>
      </c>
      <c r="N36" s="26">
        <v>26.504889999999996</v>
      </c>
    </row>
    <row r="37" spans="1:14" ht="18.75" customHeight="1">
      <c r="A37" s="25" t="s">
        <v>76</v>
      </c>
      <c r="B37" s="26">
        <v>0</v>
      </c>
      <c r="C37" s="26">
        <v>0</v>
      </c>
      <c r="D37" s="26">
        <v>0.258</v>
      </c>
      <c r="E37" s="26">
        <v>11.211500000000001</v>
      </c>
      <c r="F37" s="26">
        <v>21.708999999999996</v>
      </c>
      <c r="G37" s="26">
        <v>25.11425</v>
      </c>
      <c r="H37" s="26">
        <v>17.825</v>
      </c>
      <c r="I37" s="26">
        <v>19.407</v>
      </c>
      <c r="J37" s="26">
        <v>23.1866</v>
      </c>
      <c r="K37" s="26">
        <v>26.198099999999997</v>
      </c>
      <c r="L37" s="26">
        <v>28.240850000000002</v>
      </c>
      <c r="M37" s="26">
        <v>30.065949999999997</v>
      </c>
      <c r="N37" s="26">
        <v>29.27652</v>
      </c>
    </row>
    <row r="38" spans="1:14" ht="18.75" customHeight="1">
      <c r="A38" s="25" t="s">
        <v>79</v>
      </c>
      <c r="B38" s="26">
        <v>0</v>
      </c>
      <c r="C38" s="26">
        <v>0</v>
      </c>
      <c r="D38" s="26">
        <v>6.47</v>
      </c>
      <c r="E38" s="26">
        <v>10.349000000000002</v>
      </c>
      <c r="F38" s="26">
        <v>10.480500000000003</v>
      </c>
      <c r="G38" s="26">
        <v>12.072249999999997</v>
      </c>
      <c r="H38" s="26">
        <v>14.224500000000004</v>
      </c>
      <c r="I38" s="26">
        <v>18.127299999999995</v>
      </c>
      <c r="J38" s="26">
        <v>23.865700000000004</v>
      </c>
      <c r="K38" s="26">
        <v>23.2348</v>
      </c>
      <c r="L38" s="26">
        <v>24.261799999999994</v>
      </c>
      <c r="M38" s="26">
        <v>22.723550000000003</v>
      </c>
      <c r="N38" s="26">
        <v>22.786869999999997</v>
      </c>
    </row>
    <row r="39" spans="1:14" ht="18.75" customHeight="1">
      <c r="A39" s="25" t="s">
        <v>82</v>
      </c>
      <c r="B39" s="26">
        <v>1.551</v>
      </c>
      <c r="C39" s="26">
        <v>3.438</v>
      </c>
      <c r="D39" s="26">
        <v>6.843000000000001</v>
      </c>
      <c r="E39" s="26">
        <v>11.430499999999997</v>
      </c>
      <c r="F39" s="26">
        <v>13.37</v>
      </c>
      <c r="G39" s="26">
        <v>22.348249999999997</v>
      </c>
      <c r="H39" s="26">
        <v>23.782249999999998</v>
      </c>
      <c r="I39" s="26">
        <v>24.3886</v>
      </c>
      <c r="J39" s="26">
        <v>26.265600000000006</v>
      </c>
      <c r="K39" s="26">
        <v>28.138549999999995</v>
      </c>
      <c r="L39" s="26">
        <v>29.297250000000002</v>
      </c>
      <c r="M39" s="26">
        <v>24.582750000000015</v>
      </c>
      <c r="N39" s="26">
        <v>25.03929</v>
      </c>
    </row>
    <row r="40" spans="1:14" ht="18.75" customHeight="1">
      <c r="A40" s="25" t="s">
        <v>85</v>
      </c>
      <c r="B40" s="26">
        <v>0</v>
      </c>
      <c r="C40" s="26">
        <v>0</v>
      </c>
      <c r="D40" s="26">
        <v>0</v>
      </c>
      <c r="E40" s="26">
        <v>0</v>
      </c>
      <c r="F40" s="26">
        <v>16.994</v>
      </c>
      <c r="G40" s="26">
        <v>17.9395</v>
      </c>
      <c r="H40" s="26">
        <v>19.225499999999997</v>
      </c>
      <c r="I40" s="26">
        <v>22.3078</v>
      </c>
      <c r="J40" s="26">
        <v>24.4191</v>
      </c>
      <c r="K40" s="26">
        <v>26.324200000000005</v>
      </c>
      <c r="L40" s="26">
        <v>27.98234999999999</v>
      </c>
      <c r="M40" s="26">
        <v>28.934900000000006</v>
      </c>
      <c r="N40" s="26">
        <v>29.80204</v>
      </c>
    </row>
    <row r="41" spans="1:14" ht="18.75" customHeight="1">
      <c r="A41" s="25" t="s">
        <v>88</v>
      </c>
      <c r="B41" s="26">
        <v>0</v>
      </c>
      <c r="C41" s="26">
        <v>0.8380000000000001</v>
      </c>
      <c r="D41" s="26">
        <v>7.408500000000001</v>
      </c>
      <c r="E41" s="26">
        <v>12.836499999999996</v>
      </c>
      <c r="F41" s="26">
        <v>15.148000000000003</v>
      </c>
      <c r="G41" s="26">
        <v>18.21</v>
      </c>
      <c r="H41" s="26">
        <v>20.633499999999998</v>
      </c>
      <c r="I41" s="26">
        <v>22.897800000000004</v>
      </c>
      <c r="J41" s="26">
        <v>23.75930000000001</v>
      </c>
      <c r="K41" s="26">
        <v>27.175499999999992</v>
      </c>
      <c r="L41" s="26">
        <v>28.759400000000003</v>
      </c>
      <c r="M41" s="26">
        <v>28.920149999999996</v>
      </c>
      <c r="N41" s="26">
        <v>29.481300000000005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91</v>
      </c>
      <c r="B43" s="26">
        <v>0</v>
      </c>
      <c r="C43" s="26">
        <v>0</v>
      </c>
      <c r="D43" s="26">
        <v>0</v>
      </c>
      <c r="E43" s="26">
        <v>0</v>
      </c>
      <c r="F43" s="26">
        <v>0.92</v>
      </c>
      <c r="G43" s="26">
        <v>0.97</v>
      </c>
      <c r="H43" s="26">
        <v>2.115</v>
      </c>
      <c r="I43" s="26">
        <v>4.204</v>
      </c>
      <c r="J43" s="26">
        <v>9.084</v>
      </c>
      <c r="K43" s="26">
        <v>11.57</v>
      </c>
      <c r="L43" s="26">
        <v>11.557</v>
      </c>
      <c r="M43" s="26">
        <v>11.583</v>
      </c>
      <c r="N43" s="26">
        <v>11.6112</v>
      </c>
    </row>
    <row r="44" spans="1:14" ht="27" customHeight="1">
      <c r="A44" s="29" t="s">
        <v>92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2009</oddHeader>
    <oddFooter>&amp;C&amp;"Helvetica,Standard" Eidg. Steuerverwaltung  -  Administration fédérale des contributions  -  Amministrazione federale delle contribuzioni&amp;R23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estv-amm</dc:creator>
  <cp:keywords/>
  <dc:description/>
  <cp:lastModifiedBy>Ricart Gema ESTV</cp:lastModifiedBy>
  <cp:lastPrinted>2011-08-19T08:55:20Z</cp:lastPrinted>
  <dcterms:created xsi:type="dcterms:W3CDTF">2005-05-26T14:16:15Z</dcterms:created>
  <dcterms:modified xsi:type="dcterms:W3CDTF">2011-08-19T08:55:52Z</dcterms:modified>
  <cp:category/>
  <cp:version/>
  <cp:contentType/>
  <cp:contentStatus/>
</cp:coreProperties>
</file>